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05" yWindow="-105" windowWidth="19425" windowHeight="11025" activeTab="2"/>
  </bookViews>
  <sheets>
    <sheet name="POUSSINS" sheetId="1" r:id="rId1"/>
    <sheet name="JEUNESSES" sheetId="2" r:id="rId2"/>
    <sheet name="AINEES" sheetId="3" r:id="rId3"/>
    <sheet name="JUGES" sheetId="4" r:id="rId4"/>
    <sheet name="JUGES EN FORMATION" sheetId="7" r:id="rId5"/>
    <sheet name="REGLEMENT FINANCIER" sheetId="5" r:id="rId6"/>
    <sheet name="Infos" sheetId="6" r:id="rId7"/>
  </sheets>
  <definedNames>
    <definedName name="_xlnm._FilterDatabase" localSheetId="0" hidden="1">POUSSINS!$B$19:$E$26</definedName>
    <definedName name="_xlnm.Print_Area" localSheetId="3">JUGES!$A$1:$M$43</definedName>
    <definedName name="_xlnm.Print_Area" localSheetId="5">'REGLEMENT FINANCIER'!$A$1:$F$44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6" i="4"/>
  <c r="B11" i="5"/>
  <c r="B10"/>
  <c r="C11" i="7"/>
  <c r="C10"/>
  <c r="C9"/>
  <c r="D13" i="3"/>
  <c r="D12"/>
  <c r="D11"/>
  <c r="D13" i="2"/>
  <c r="D12"/>
  <c r="D11"/>
  <c r="F64" i="3"/>
  <c r="F65"/>
  <c r="E93" i="2"/>
  <c r="E94"/>
  <c r="C5" i="3"/>
  <c r="C5" i="2"/>
  <c r="C5" i="1"/>
  <c r="C2"/>
  <c r="I2" i="7"/>
  <c r="C2"/>
  <c r="F1"/>
  <c r="B2" i="5" l="1"/>
  <c r="E5" i="1"/>
  <c r="F5" i="2"/>
  <c r="F5" i="5"/>
  <c r="E67" i="3" l="1"/>
  <c r="E16" i="5" s="1"/>
  <c r="B28"/>
  <c r="B27"/>
  <c r="B26"/>
  <c r="B22"/>
  <c r="B21"/>
  <c r="B20"/>
  <c r="B16"/>
  <c r="B15"/>
  <c r="B14"/>
  <c r="G67" i="3"/>
  <c r="E17" i="5" s="1"/>
  <c r="C67" i="3"/>
  <c r="E14" i="5" s="1"/>
  <c r="D67" i="3"/>
  <c r="E15" i="5" s="1"/>
  <c r="B67" i="3"/>
  <c r="E13" i="5" s="1"/>
  <c r="D28" i="1"/>
  <c r="F28" i="5" s="1"/>
  <c r="E96" i="2"/>
  <c r="E22" i="5" s="1"/>
  <c r="B96" i="2"/>
  <c r="F96"/>
  <c r="E23" i="5" s="1"/>
  <c r="D96" i="2"/>
  <c r="E21" i="5" s="1"/>
  <c r="C96" i="2" l="1"/>
  <c r="E20" i="5" s="1"/>
  <c r="E19"/>
  <c r="C7" i="3"/>
  <c r="C7" i="2"/>
  <c r="C7" i="1"/>
  <c r="F5" i="3"/>
  <c r="E2" l="1"/>
  <c r="C2"/>
  <c r="C1"/>
  <c r="E2" i="2"/>
  <c r="C2"/>
  <c r="C1"/>
  <c r="E2" i="1"/>
  <c r="I2" i="4"/>
  <c r="C2"/>
  <c r="F1"/>
  <c r="E2" i="5"/>
  <c r="B1"/>
  <c r="F22" l="1"/>
  <c r="F16"/>
  <c r="F30" l="1"/>
  <c r="F38" l="1"/>
</calcChain>
</file>

<file path=xl/sharedStrings.xml><?xml version="1.0" encoding="utf-8"?>
<sst xmlns="http://schemas.openxmlformats.org/spreadsheetml/2006/main" count="235" uniqueCount="121">
  <si>
    <t xml:space="preserve">Association : </t>
  </si>
  <si>
    <t>EXCELLENCE</t>
  </si>
  <si>
    <t>PROMOTION</t>
  </si>
  <si>
    <t>HONNEUR</t>
  </si>
  <si>
    <t>Une seule équipe par club de 6 poussins est autorisée à concourir</t>
  </si>
  <si>
    <t>Il est interdit de faire coucourir une 7ème gymnaste sous peine de disqualification de l'équipe</t>
  </si>
  <si>
    <t xml:space="preserve">NOM </t>
  </si>
  <si>
    <t>PRENOM</t>
  </si>
  <si>
    <t>ANNEE DE NAISSANCE</t>
  </si>
  <si>
    <t>NOM</t>
  </si>
  <si>
    <t>Année de naissance</t>
  </si>
  <si>
    <t>Si gym indiv en Exc Ecrire IND</t>
  </si>
  <si>
    <t>AGRES</t>
  </si>
  <si>
    <r>
      <t xml:space="preserve">Si gym indiv en EXCELLENCE Ecrire </t>
    </r>
    <r>
      <rPr>
        <b/>
        <sz val="16"/>
        <color indexed="8"/>
        <rFont val="Arial"/>
        <family val="2"/>
      </rPr>
      <t>IND</t>
    </r>
  </si>
  <si>
    <t>TdS</t>
  </si>
  <si>
    <t>B</t>
  </si>
  <si>
    <t>P</t>
  </si>
  <si>
    <t>S</t>
  </si>
  <si>
    <r>
      <rPr>
        <b/>
        <sz val="9"/>
        <color indexed="8"/>
        <rFont val="Arial"/>
        <family val="2"/>
      </rPr>
      <t xml:space="preserve">Pour 5ème </t>
    </r>
    <r>
      <rPr>
        <b/>
        <u/>
        <sz val="9"/>
        <color indexed="8"/>
        <rFont val="Arial"/>
        <family val="2"/>
      </rPr>
      <t>Honneur</t>
    </r>
    <r>
      <rPr>
        <b/>
        <sz val="9"/>
        <color indexed="8"/>
        <rFont val="Arial"/>
        <family val="2"/>
      </rPr>
      <t xml:space="preserve"> et  5ème et 6ème degré </t>
    </r>
    <r>
      <rPr>
        <b/>
        <u/>
        <sz val="9"/>
        <color indexed="8"/>
        <rFont val="Arial"/>
        <family val="2"/>
      </rPr>
      <t>Promotion</t>
    </r>
    <r>
      <rPr>
        <b/>
        <sz val="9"/>
        <color indexed="8"/>
        <rFont val="Arial"/>
        <family val="2"/>
      </rPr>
      <t xml:space="preserve"> :  indiquer à quel agrès la gym fait un 6</t>
    </r>
  </si>
  <si>
    <t>Nombre de gyms inscrites</t>
  </si>
  <si>
    <t>CATEGORIE</t>
  </si>
  <si>
    <t>1 JUGE pour 6 GYMS (autant de juges le samedi que le dimanche)</t>
  </si>
  <si>
    <t>Table</t>
  </si>
  <si>
    <t>Barres</t>
  </si>
  <si>
    <t>Poutre</t>
  </si>
  <si>
    <t>Sol</t>
  </si>
  <si>
    <t>Nom :</t>
  </si>
  <si>
    <r>
      <t>Mettre X si juge le 6</t>
    </r>
    <r>
      <rPr>
        <vertAlign val="superscript"/>
        <sz val="11"/>
        <color indexed="8"/>
        <rFont val="Calibri"/>
        <family val="2"/>
      </rPr>
      <t>ème</t>
    </r>
    <r>
      <rPr>
        <sz val="11"/>
        <color theme="1"/>
        <rFont val="Calibri"/>
        <family val="2"/>
        <scheme val="minor"/>
      </rPr>
      <t xml:space="preserve"> degré</t>
    </r>
  </si>
  <si>
    <t>AINEES</t>
  </si>
  <si>
    <t>NOMBRE</t>
  </si>
  <si>
    <t xml:space="preserve">2ème : </t>
  </si>
  <si>
    <t xml:space="preserve">3ème : </t>
  </si>
  <si>
    <t xml:space="preserve">4ème : </t>
  </si>
  <si>
    <t xml:space="preserve">5ème : </t>
  </si>
  <si>
    <t xml:space="preserve">6ème : </t>
  </si>
  <si>
    <t>JEUNESSES</t>
  </si>
  <si>
    <t xml:space="preserve">1ème : </t>
  </si>
  <si>
    <t>POUSSINS</t>
  </si>
  <si>
    <t>TOTAL GYMNASTES</t>
  </si>
  <si>
    <t xml:space="preserve">RAPPEL  </t>
  </si>
  <si>
    <t xml:space="preserve">Un club peut engager : </t>
  </si>
  <si>
    <t>- Toutes ses gymnastes (A/J/P) dans une seule catégorie</t>
  </si>
  <si>
    <t>- Les aînées et les jeunesses dans une catégorie différente, et les poussins dans l'une des 2 catégories</t>
  </si>
  <si>
    <t>REGLEMENT FINANCIER</t>
  </si>
  <si>
    <t>Nombre de gyms engagées</t>
  </si>
  <si>
    <t>Total à payer</t>
  </si>
  <si>
    <t xml:space="preserve">Banque </t>
  </si>
  <si>
    <t xml:space="preserve">N° de chèque </t>
  </si>
  <si>
    <t>Emis par</t>
  </si>
  <si>
    <t>Date</t>
  </si>
  <si>
    <t>Competition</t>
  </si>
  <si>
    <t>Lieu</t>
  </si>
  <si>
    <t>Date Limite</t>
  </si>
  <si>
    <t>Association :</t>
  </si>
  <si>
    <t xml:space="preserve">Ville : </t>
  </si>
  <si>
    <t xml:space="preserve">e-mail : </t>
  </si>
  <si>
    <t>à</t>
  </si>
  <si>
    <t>DATE LIMITE</t>
  </si>
  <si>
    <t>(joindre dans le même envoi aux 4 adresses les engagements des juges et des gyms)</t>
  </si>
  <si>
    <t>Halle Diagana Lyon 9</t>
  </si>
  <si>
    <t>Coupe Départementale</t>
  </si>
  <si>
    <t>Bulletin d'engagements JUGES</t>
  </si>
  <si>
    <t>Responsable des juges :</t>
  </si>
  <si>
    <t xml:space="preserve"> </t>
  </si>
  <si>
    <t>Années d'age Poussins</t>
  </si>
  <si>
    <t>Années d'age Jeunesse</t>
  </si>
  <si>
    <t>Années d'age Ainées</t>
  </si>
  <si>
    <t>Ville :</t>
  </si>
  <si>
    <t>e-mail :</t>
  </si>
  <si>
    <r>
      <t>L'affectation des juges dans les différentes catégories, relève de la compétence de la CDGF et ne dépend pas de la catégorie dans laquelle l'association est engagée :</t>
    </r>
    <r>
      <rPr>
        <b/>
        <sz val="11"/>
        <color indexed="8"/>
        <rFont val="Arial"/>
        <family val="2"/>
      </rPr>
      <t xml:space="preserve"> </t>
    </r>
    <r>
      <rPr>
        <b/>
        <sz val="11"/>
        <color indexed="10"/>
        <rFont val="Arial"/>
        <family val="2"/>
      </rPr>
      <t>même si, dans la mesure du possible nous respecterons les catégories</t>
    </r>
  </si>
  <si>
    <t>Récapitulatif des engagements  
Règlement financier</t>
  </si>
  <si>
    <t>Comité Départemental du Rhône  - 65 rue Bellecombe - 69006 Lyon</t>
  </si>
  <si>
    <t>Engagement Ainées</t>
  </si>
  <si>
    <t>Seules les cases grisées sont à remplir
Effacer les catégories qui ne vous concernent pas</t>
  </si>
  <si>
    <t>Engagement Jeunesses</t>
  </si>
  <si>
    <t xml:space="preserve">Engagement Poussins  </t>
  </si>
  <si>
    <t>POUSSINS nées en</t>
  </si>
  <si>
    <t xml:space="preserve">JEUNESSES nées en </t>
  </si>
  <si>
    <t>AINEES nées en</t>
  </si>
  <si>
    <t xml:space="preserve">Nbre de 1er degré </t>
  </si>
  <si>
    <t>Nbre 2ème degré</t>
  </si>
  <si>
    <t>Nbre 3ème degré</t>
  </si>
  <si>
    <t>Nbre 4ème degré</t>
  </si>
  <si>
    <t>Nbre 5ème degré</t>
  </si>
  <si>
    <t>Nombre total de</t>
  </si>
  <si>
    <t>Jeunesses :</t>
  </si>
  <si>
    <t xml:space="preserve">Nombre total de poussins </t>
  </si>
  <si>
    <t>Nombre total d'</t>
  </si>
  <si>
    <t>Ainées :</t>
  </si>
  <si>
    <t>Nbre 6ème degré</t>
  </si>
  <si>
    <r>
      <rPr>
        <b/>
        <i/>
        <sz val="12"/>
        <color rgb="FF0000FF"/>
        <rFont val="Arial"/>
        <family val="2"/>
      </rPr>
      <t>Classer vos gymnastes par degré</t>
    </r>
    <r>
      <rPr>
        <i/>
        <sz val="10"/>
        <color rgb="FF0000FF"/>
        <rFont val="Arial"/>
        <family val="2"/>
      </rPr>
      <t xml:space="preserve"> </t>
    </r>
  </si>
  <si>
    <t>Honneur</t>
  </si>
  <si>
    <t>Excellence</t>
  </si>
  <si>
    <t>Promotion</t>
  </si>
  <si>
    <r>
      <rPr>
        <b/>
        <i/>
        <sz val="12"/>
        <color rgb="FF0000FF"/>
        <rFont val="Arial"/>
        <family val="2"/>
      </rPr>
      <t>Classer vos gymnastes par degré</t>
    </r>
    <r>
      <rPr>
        <b/>
        <i/>
        <sz val="10"/>
        <color rgb="FF0000FF"/>
        <rFont val="Arial"/>
        <family val="2"/>
      </rPr>
      <t xml:space="preserve"> </t>
    </r>
  </si>
  <si>
    <t>TOTAL AINEES
=</t>
  </si>
  <si>
    <t>TOTAL JEUNESSES
=</t>
  </si>
  <si>
    <t>TOTAL POUSSINS
=</t>
  </si>
  <si>
    <t>Effacer catégories non choisies</t>
  </si>
  <si>
    <r>
      <t xml:space="preserve">Degré
</t>
    </r>
    <r>
      <rPr>
        <b/>
        <sz val="10"/>
        <color theme="1"/>
        <rFont val="Arial"/>
        <family val="2"/>
      </rPr>
      <t>entrer 1, 2, 3, 4 ou 5</t>
    </r>
  </si>
  <si>
    <r>
      <t xml:space="preserve">Degré
</t>
    </r>
    <r>
      <rPr>
        <b/>
        <sz val="9"/>
        <color theme="1"/>
        <rFont val="Arial"/>
        <family val="2"/>
      </rPr>
      <t>2,3,4,5,ou 6</t>
    </r>
  </si>
  <si>
    <t>avec indication au dos du chèque "Coupe Départementale (indiquer la saison en cours)"</t>
  </si>
  <si>
    <t xml:space="preserve">FSCF – Gym Féminine    </t>
  </si>
  <si>
    <r>
      <rPr>
        <sz val="10"/>
        <color theme="1"/>
        <rFont val="Wingdings"/>
        <charset val="2"/>
      </rPr>
      <t>*</t>
    </r>
    <r>
      <rPr>
        <sz val="10"/>
        <color theme="1"/>
        <rFont val="Arial"/>
        <family val="2"/>
      </rPr>
      <t xml:space="preserve">Chèque libéllé à l'ordre de  : </t>
    </r>
  </si>
  <si>
    <r>
      <rPr>
        <b/>
        <sz val="11"/>
        <color theme="1"/>
        <rFont val="Wingdings"/>
        <charset val="2"/>
      </rPr>
      <t>:</t>
    </r>
    <r>
      <rPr>
        <b/>
        <sz val="11"/>
        <color theme="1"/>
        <rFont val="Calibri"/>
        <family val="2"/>
        <scheme val="minor"/>
      </rPr>
      <t>Virement bancaire possible en précisant bien " NOM du CLUB - Coupe Départementale" (RIB ci-dessous)</t>
    </r>
  </si>
  <si>
    <r>
      <rPr>
        <b/>
        <sz val="10"/>
        <color theme="1"/>
        <rFont val="Arial"/>
        <family val="2"/>
      </rPr>
      <t>A renvoyer à :</t>
    </r>
    <r>
      <rPr>
        <i/>
        <sz val="10"/>
        <color theme="1"/>
        <rFont val="Arial"/>
        <family val="2"/>
      </rPr>
      <t xml:space="preserve"> </t>
    </r>
  </si>
  <si>
    <t>* Mettre ordre préférentiel sous les agrès (le choix 1 est privilégié mais le choix 2 voir 3 peuvent être pris si besoin), bien noter les agrès que les juges SAVENT juger.</t>
  </si>
  <si>
    <t>Mettre X si juge est en formation 6eme degré</t>
  </si>
  <si>
    <t>Juges en formation ne comptent pas dans le quota.</t>
  </si>
  <si>
    <t>Bulletin d'engagements JUGES en formation</t>
  </si>
  <si>
    <t>LIEN NAS</t>
  </si>
  <si>
    <t>12 et 13 avril 2025</t>
  </si>
  <si>
    <t>2018,2017,2016,2015,</t>
  </si>
  <si>
    <t xml:space="preserve">2014,2013,2012,2011, </t>
  </si>
  <si>
    <t>2010 et avant</t>
  </si>
  <si>
    <t>https://cdrhone.dsmynas.org/nextcloud/index.php/s/kWHqpkiyGNSgTyZ </t>
  </si>
  <si>
    <t>lien nas</t>
  </si>
  <si>
    <t>6 € par gym</t>
  </si>
  <si>
    <r>
      <rPr>
        <sz val="14"/>
        <color indexed="8"/>
        <rFont val="Calibri"/>
        <family val="2"/>
      </rPr>
      <t xml:space="preserve">Samedi 12 Avril    </t>
    </r>
    <r>
      <rPr>
        <sz val="16"/>
        <color indexed="8"/>
        <rFont val="Calibri"/>
        <family val="2"/>
      </rPr>
      <t xml:space="preserve"> </t>
    </r>
    <r>
      <rPr>
        <sz val="11"/>
        <color theme="1"/>
        <rFont val="Calibri"/>
        <family val="2"/>
        <scheme val="minor"/>
      </rPr>
      <t xml:space="preserve">                                        (1 à 4 par ordre de préférence)</t>
    </r>
  </si>
  <si>
    <r>
      <rPr>
        <sz val="14"/>
        <color indexed="8"/>
        <rFont val="Calibri"/>
        <family val="2"/>
      </rPr>
      <t>Dimanche 13 Avril</t>
    </r>
    <r>
      <rPr>
        <sz val="16"/>
        <color indexed="8"/>
        <rFont val="Calibri"/>
        <family val="2"/>
      </rPr>
      <t xml:space="preserve">       </t>
    </r>
    <r>
      <rPr>
        <sz val="11"/>
        <color theme="1"/>
        <rFont val="Calibri"/>
        <family val="2"/>
        <scheme val="minor"/>
      </rPr>
      <t xml:space="preserve">                                        (1 à 4 par ordre de préférence)</t>
    </r>
  </si>
  <si>
    <t xml:space="preserve">A déposer dans le NAS : </t>
  </si>
</sst>
</file>

<file path=xl/styles.xml><?xml version="1.0" encoding="utf-8"?>
<styleSheet xmlns="http://schemas.openxmlformats.org/spreadsheetml/2006/main">
  <numFmts count="1">
    <numFmt numFmtId="164" formatCode="[$-40C]d\ mmmm\ yyyy;@"/>
  </numFmts>
  <fonts count="61">
    <font>
      <sz val="11"/>
      <color theme="1"/>
      <name val="Calibri"/>
      <family val="2"/>
      <scheme val="minor"/>
    </font>
    <font>
      <b/>
      <sz val="16"/>
      <color indexed="8"/>
      <name val="Arial"/>
      <family val="2"/>
    </font>
    <font>
      <b/>
      <sz val="11"/>
      <color indexed="8"/>
      <name val="Arial"/>
      <family val="2"/>
    </font>
    <font>
      <b/>
      <sz val="11"/>
      <color indexed="10"/>
      <name val="Arial"/>
      <family val="2"/>
    </font>
    <font>
      <b/>
      <sz val="9"/>
      <color indexed="8"/>
      <name val="Arial"/>
      <family val="2"/>
    </font>
    <font>
      <b/>
      <u/>
      <sz val="9"/>
      <color indexed="8"/>
      <name val="Arial"/>
      <family val="2"/>
    </font>
    <font>
      <sz val="14"/>
      <color indexed="8"/>
      <name val="Calibri"/>
      <family val="2"/>
    </font>
    <font>
      <sz val="16"/>
      <color indexed="8"/>
      <name val="Calibri"/>
      <family val="2"/>
    </font>
    <font>
      <vertAlign val="superscript"/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i/>
      <sz val="11"/>
      <color theme="1"/>
      <name val="Arial"/>
      <family val="2"/>
    </font>
    <font>
      <sz val="12"/>
      <color theme="1"/>
      <name val="Calibri"/>
      <family val="2"/>
      <scheme val="minor"/>
    </font>
    <font>
      <i/>
      <sz val="8"/>
      <color theme="1"/>
      <name val="Arial"/>
      <family val="2"/>
    </font>
    <font>
      <sz val="20"/>
      <color theme="1"/>
      <name val="Calibri"/>
      <family val="2"/>
      <scheme val="minor"/>
    </font>
    <font>
      <i/>
      <sz val="10"/>
      <color theme="1"/>
      <name val="Arial"/>
      <family val="2"/>
    </font>
    <font>
      <b/>
      <sz val="18"/>
      <color theme="1"/>
      <name val="Arial"/>
      <family val="2"/>
    </font>
    <font>
      <b/>
      <sz val="10"/>
      <color theme="1"/>
      <name val="Arial"/>
      <family val="2"/>
    </font>
    <font>
      <b/>
      <sz val="11"/>
      <color rgb="FFFF0000"/>
      <name val="Arial"/>
      <family val="2"/>
    </font>
    <font>
      <sz val="8"/>
      <color theme="1"/>
      <name val="Arial"/>
      <family val="2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rgb="FFFF0000"/>
      <name val="Arial"/>
      <family val="2"/>
    </font>
    <font>
      <b/>
      <sz val="18"/>
      <color theme="1"/>
      <name val="Calibri"/>
      <family val="2"/>
      <scheme val="minor"/>
    </font>
    <font>
      <b/>
      <sz val="12"/>
      <color rgb="FFFF0000"/>
      <name val="Arial"/>
      <family val="2"/>
    </font>
    <font>
      <b/>
      <sz val="8"/>
      <color theme="1"/>
      <name val="Arial"/>
      <family val="2"/>
    </font>
    <font>
      <b/>
      <sz val="9"/>
      <color theme="1"/>
      <name val="Arial"/>
      <family val="2"/>
    </font>
    <font>
      <b/>
      <sz val="24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i/>
      <sz val="11"/>
      <color rgb="FFFF0000"/>
      <name val="Arial"/>
      <family val="2"/>
    </font>
    <font>
      <b/>
      <sz val="24"/>
      <color rgb="FFFF0000"/>
      <name val="Calibri"/>
      <family val="2"/>
      <scheme val="minor"/>
    </font>
    <font>
      <b/>
      <sz val="20"/>
      <color theme="1"/>
      <name val="Arial"/>
      <family val="2"/>
    </font>
    <font>
      <b/>
      <sz val="16"/>
      <color theme="1"/>
      <name val="Arial"/>
      <family val="2"/>
    </font>
    <font>
      <b/>
      <sz val="16"/>
      <name val="Arial"/>
      <family val="2"/>
    </font>
    <font>
      <b/>
      <sz val="11"/>
      <color rgb="FFFF0000"/>
      <name val="Calibri"/>
      <family val="2"/>
      <scheme val="minor"/>
    </font>
    <font>
      <b/>
      <sz val="14"/>
      <color theme="1"/>
      <name val="Arial"/>
      <family val="2"/>
    </font>
    <font>
      <b/>
      <sz val="14"/>
      <name val="Arial"/>
      <family val="2"/>
    </font>
    <font>
      <b/>
      <sz val="16"/>
      <color rgb="FFFF0000"/>
      <name val="Calibri"/>
      <family val="2"/>
      <scheme val="minor"/>
    </font>
    <font>
      <b/>
      <sz val="12"/>
      <color rgb="FF0000FF"/>
      <name val="Arial"/>
      <family val="2"/>
    </font>
    <font>
      <b/>
      <sz val="16"/>
      <color rgb="FF0000FF"/>
      <name val="Arial"/>
      <family val="2"/>
    </font>
    <font>
      <sz val="18"/>
      <color theme="1"/>
      <name val="Calibri"/>
      <family val="2"/>
      <scheme val="minor"/>
    </font>
    <font>
      <b/>
      <sz val="16"/>
      <color rgb="FF0000FF"/>
      <name val="Calibri"/>
      <family val="2"/>
      <scheme val="minor"/>
    </font>
    <font>
      <b/>
      <sz val="18"/>
      <color rgb="FF0000FF"/>
      <name val="Calibri"/>
      <family val="2"/>
      <scheme val="minor"/>
    </font>
    <font>
      <i/>
      <sz val="10"/>
      <color rgb="FF0000FF"/>
      <name val="Arial"/>
      <family val="2"/>
    </font>
    <font>
      <b/>
      <i/>
      <sz val="12"/>
      <color rgb="FF0000FF"/>
      <name val="Arial"/>
      <family val="2"/>
    </font>
    <font>
      <b/>
      <i/>
      <sz val="10"/>
      <color rgb="FF0000FF"/>
      <name val="Arial"/>
      <family val="2"/>
    </font>
    <font>
      <b/>
      <sz val="22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0"/>
      <color theme="1"/>
      <name val="Wingdings"/>
      <charset val="2"/>
    </font>
    <font>
      <sz val="10"/>
      <color theme="1"/>
      <name val="Arial"/>
      <family val="2"/>
      <charset val="2"/>
    </font>
    <font>
      <b/>
      <sz val="11"/>
      <color theme="1"/>
      <name val="Wingdings"/>
      <charset val="2"/>
    </font>
    <font>
      <b/>
      <sz val="11"/>
      <color theme="1"/>
      <name val="Calibri"/>
      <family val="2"/>
      <charset val="2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FFFFF"/>
        <bgColor indexed="64"/>
      </patternFill>
    </fill>
    <fill>
      <patternFill patternType="solid">
        <fgColor rgb="FFFFD5D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</fills>
  <borders count="75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</borders>
  <cellStyleXfs count="2">
    <xf numFmtId="0" fontId="0" fillId="0" borderId="0"/>
    <xf numFmtId="0" fontId="60" fillId="0" borderId="0" applyNumberFormat="0" applyFill="0" applyBorder="0" applyAlignment="0" applyProtection="0"/>
  </cellStyleXfs>
  <cellXfs count="365">
    <xf numFmtId="0" fontId="0" fillId="0" borderId="0" xfId="0"/>
    <xf numFmtId="0" fontId="11" fillId="0" borderId="0" xfId="0" applyFont="1" applyAlignment="1">
      <alignment horizontal="right"/>
    </xf>
    <xf numFmtId="0" fontId="0" fillId="0" borderId="0" xfId="0" applyAlignment="1">
      <alignment vertical="center"/>
    </xf>
    <xf numFmtId="0" fontId="11" fillId="0" borderId="1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7" fillId="0" borderId="0" xfId="0" applyFont="1" applyAlignment="1">
      <alignment vertical="center"/>
    </xf>
    <xf numFmtId="0" fontId="18" fillId="0" borderId="0" xfId="0" applyFont="1" applyAlignment="1" applyProtection="1">
      <alignment vertical="center"/>
      <protection locked="0"/>
    </xf>
    <xf numFmtId="0" fontId="17" fillId="0" borderId="0" xfId="0" applyFont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9" fillId="0" borderId="0" xfId="0" applyFont="1" applyAlignment="1">
      <alignment wrapText="1"/>
    </xf>
    <xf numFmtId="0" fontId="10" fillId="0" borderId="0" xfId="0" applyFont="1"/>
    <xf numFmtId="0" fontId="21" fillId="0" borderId="16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22" xfId="0" applyFill="1" applyBorder="1" applyAlignment="1" applyProtection="1">
      <alignment vertical="center"/>
      <protection locked="0"/>
    </xf>
    <xf numFmtId="0" fontId="0" fillId="2" borderId="22" xfId="0" applyFill="1" applyBorder="1" applyAlignment="1" applyProtection="1">
      <alignment horizontal="center" vertical="center"/>
      <protection locked="0"/>
    </xf>
    <xf numFmtId="0" fontId="23" fillId="4" borderId="0" xfId="0" applyFont="1" applyFill="1" applyAlignment="1">
      <alignment horizontal="center"/>
    </xf>
    <xf numFmtId="0" fontId="0" fillId="0" borderId="21" xfId="0" applyBorder="1"/>
    <xf numFmtId="0" fontId="0" fillId="0" borderId="32" xfId="0" applyBorder="1"/>
    <xf numFmtId="0" fontId="0" fillId="0" borderId="33" xfId="0" applyBorder="1" applyAlignment="1">
      <alignment horizontal="center" vertical="center"/>
    </xf>
    <xf numFmtId="49" fontId="0" fillId="0" borderId="30" xfId="0" applyNumberFormat="1" applyBorder="1"/>
    <xf numFmtId="0" fontId="0" fillId="0" borderId="34" xfId="0" applyBorder="1"/>
    <xf numFmtId="0" fontId="26" fillId="0" borderId="6" xfId="0" applyFont="1" applyBorder="1" applyAlignment="1">
      <alignment horizontal="center" vertical="center" wrapText="1"/>
    </xf>
    <xf numFmtId="0" fontId="26" fillId="0" borderId="35" xfId="0" applyFont="1" applyBorder="1" applyAlignment="1">
      <alignment horizontal="center" vertical="center" wrapText="1"/>
    </xf>
    <xf numFmtId="0" fontId="27" fillId="0" borderId="36" xfId="0" applyFont="1" applyBorder="1" applyAlignment="1">
      <alignment horizontal="center" vertical="center"/>
    </xf>
    <xf numFmtId="15" fontId="0" fillId="0" borderId="0" xfId="0" quotePrefix="1" applyNumberFormat="1"/>
    <xf numFmtId="4" fontId="27" fillId="0" borderId="37" xfId="0" applyNumberFormat="1" applyFont="1" applyBorder="1" applyAlignment="1">
      <alignment horizontal="center" vertical="center"/>
    </xf>
    <xf numFmtId="0" fontId="19" fillId="0" borderId="32" xfId="0" applyFont="1" applyBorder="1" applyAlignment="1">
      <alignment horizontal="left"/>
    </xf>
    <xf numFmtId="0" fontId="19" fillId="0" borderId="33" xfId="0" applyFont="1" applyBorder="1" applyAlignment="1">
      <alignment horizontal="left"/>
    </xf>
    <xf numFmtId="0" fontId="28" fillId="0" borderId="30" xfId="0" applyFont="1" applyBorder="1" applyAlignment="1">
      <alignment horizontal="right"/>
    </xf>
    <xf numFmtId="0" fontId="17" fillId="0" borderId="57" xfId="0" applyFont="1" applyBorder="1" applyAlignment="1">
      <alignment horizontal="left" vertical="center"/>
    </xf>
    <xf numFmtId="0" fontId="17" fillId="0" borderId="59" xfId="0" applyFont="1" applyBorder="1" applyAlignment="1">
      <alignment horizontal="left" vertical="center"/>
    </xf>
    <xf numFmtId="0" fontId="17" fillId="0" borderId="7" xfId="0" applyFont="1" applyBorder="1" applyAlignment="1">
      <alignment horizontal="right"/>
    </xf>
    <xf numFmtId="0" fontId="17" fillId="0" borderId="12" xfId="0" applyFont="1" applyBorder="1" applyAlignment="1">
      <alignment vertical="center"/>
    </xf>
    <xf numFmtId="0" fontId="17" fillId="0" borderId="9" xfId="0" applyFont="1" applyBorder="1" applyAlignment="1">
      <alignment horizontal="right"/>
    </xf>
    <xf numFmtId="0" fontId="17" fillId="0" borderId="13" xfId="0" applyFont="1" applyBorder="1" applyAlignment="1">
      <alignment vertical="center"/>
    </xf>
    <xf numFmtId="0" fontId="11" fillId="0" borderId="32" xfId="0" applyFont="1" applyBorder="1" applyAlignment="1">
      <alignment horizontal="left"/>
    </xf>
    <xf numFmtId="0" fontId="11" fillId="0" borderId="24" xfId="0" applyFont="1" applyBorder="1" applyAlignment="1">
      <alignment horizontal="right"/>
    </xf>
    <xf numFmtId="0" fontId="11" fillId="0" borderId="30" xfId="0" applyFont="1" applyBorder="1" applyAlignment="1">
      <alignment horizontal="right"/>
    </xf>
    <xf numFmtId="0" fontId="11" fillId="0" borderId="23" xfId="0" applyFont="1" applyBorder="1" applyAlignment="1">
      <alignment horizontal="right"/>
    </xf>
    <xf numFmtId="0" fontId="38" fillId="0" borderId="30" xfId="0" applyFont="1" applyBorder="1" applyAlignment="1">
      <alignment vertical="center"/>
    </xf>
    <xf numFmtId="0" fontId="38" fillId="0" borderId="0" xfId="0" applyFont="1" applyAlignment="1">
      <alignment vertical="center"/>
    </xf>
    <xf numFmtId="0" fontId="16" fillId="0" borderId="0" xfId="0" applyFont="1"/>
    <xf numFmtId="0" fontId="38" fillId="0" borderId="0" xfId="0" applyFont="1" applyAlignment="1">
      <alignment horizontal="center" vertical="center"/>
    </xf>
    <xf numFmtId="0" fontId="38" fillId="0" borderId="0" xfId="0" applyFont="1" applyAlignment="1">
      <alignment horizontal="left" vertical="center"/>
    </xf>
    <xf numFmtId="0" fontId="39" fillId="0" borderId="0" xfId="0" applyFont="1" applyAlignment="1">
      <alignment horizontal="center" vertical="center"/>
    </xf>
    <xf numFmtId="0" fontId="37" fillId="0" borderId="0" xfId="0" applyFont="1" applyAlignment="1">
      <alignment horizontal="right"/>
    </xf>
    <xf numFmtId="0" fontId="0" fillId="0" borderId="66" xfId="0" applyBorder="1" applyAlignment="1">
      <alignment vertical="center"/>
    </xf>
    <xf numFmtId="0" fontId="0" fillId="0" borderId="54" xfId="0" applyBorder="1" applyAlignment="1">
      <alignment vertical="center"/>
    </xf>
    <xf numFmtId="0" fontId="42" fillId="0" borderId="0" xfId="0" applyFont="1" applyAlignment="1">
      <alignment horizontal="center" vertical="center"/>
    </xf>
    <xf numFmtId="0" fontId="43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39" fillId="0" borderId="0" xfId="0" applyFont="1" applyAlignment="1">
      <alignment horizontal="left" vertical="center"/>
    </xf>
    <xf numFmtId="15" fontId="38" fillId="0" borderId="0" xfId="0" applyNumberFormat="1" applyFont="1" applyAlignment="1">
      <alignment horizontal="right" vertical="center"/>
    </xf>
    <xf numFmtId="0" fontId="13" fillId="0" borderId="0" xfId="0" applyFont="1" applyAlignment="1">
      <alignment horizontal="right"/>
    </xf>
    <xf numFmtId="0" fontId="13" fillId="0" borderId="0" xfId="0" applyFont="1"/>
    <xf numFmtId="0" fontId="14" fillId="0" borderId="0" xfId="0" applyFont="1" applyAlignment="1">
      <alignment horizontal="center" vertical="center"/>
    </xf>
    <xf numFmtId="0" fontId="11" fillId="0" borderId="60" xfId="0" applyFont="1" applyBorder="1" applyAlignment="1">
      <alignment horizontal="right"/>
    </xf>
    <xf numFmtId="0" fontId="11" fillId="0" borderId="27" xfId="0" applyFont="1" applyBorder="1" applyAlignment="1">
      <alignment horizontal="right"/>
    </xf>
    <xf numFmtId="0" fontId="0" fillId="0" borderId="0" xfId="0" applyAlignment="1">
      <alignment vertical="center" wrapText="1"/>
    </xf>
    <xf numFmtId="0" fontId="11" fillId="0" borderId="0" xfId="0" applyFont="1" applyAlignment="1">
      <alignment horizontal="right" vertical="center" wrapText="1"/>
    </xf>
    <xf numFmtId="0" fontId="42" fillId="6" borderId="0" xfId="0" applyFont="1" applyFill="1" applyAlignment="1">
      <alignment horizontal="center" vertical="center"/>
    </xf>
    <xf numFmtId="0" fontId="39" fillId="6" borderId="0" xfId="0" applyFont="1" applyFill="1" applyAlignment="1">
      <alignment horizontal="center" vertical="center" wrapText="1"/>
    </xf>
    <xf numFmtId="0" fontId="0" fillId="6" borderId="0" xfId="0" applyFill="1" applyAlignment="1">
      <alignment horizontal="center" vertical="center" wrapText="1"/>
    </xf>
    <xf numFmtId="0" fontId="40" fillId="0" borderId="24" xfId="0" applyFont="1" applyBorder="1" applyAlignment="1">
      <alignment horizontal="center" vertical="center"/>
    </xf>
    <xf numFmtId="164" fontId="40" fillId="0" borderId="27" xfId="0" applyNumberFormat="1" applyFont="1" applyBorder="1" applyAlignment="1">
      <alignment horizontal="center" vertical="center"/>
    </xf>
    <xf numFmtId="0" fontId="36" fillId="0" borderId="0" xfId="0" applyFont="1" applyAlignment="1">
      <alignment wrapText="1"/>
    </xf>
    <xf numFmtId="164" fontId="44" fillId="0" borderId="27" xfId="0" applyNumberFormat="1" applyFont="1" applyBorder="1" applyAlignment="1">
      <alignment horizontal="center" vertical="center" wrapText="1"/>
    </xf>
    <xf numFmtId="15" fontId="42" fillId="0" borderId="0" xfId="0" applyNumberFormat="1" applyFont="1" applyAlignment="1">
      <alignment horizontal="right" vertical="center"/>
    </xf>
    <xf numFmtId="0" fontId="11" fillId="0" borderId="9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42" fillId="0" borderId="0" xfId="0" applyFont="1" applyAlignment="1">
      <alignment horizontal="left" vertical="center"/>
    </xf>
    <xf numFmtId="0" fontId="0" fillId="7" borderId="0" xfId="0" applyFill="1"/>
    <xf numFmtId="0" fontId="0" fillId="8" borderId="0" xfId="0" applyFill="1"/>
    <xf numFmtId="15" fontId="0" fillId="8" borderId="0" xfId="0" applyNumberFormat="1" applyFill="1"/>
    <xf numFmtId="0" fontId="0" fillId="9" borderId="0" xfId="0" applyFill="1"/>
    <xf numFmtId="0" fontId="13" fillId="7" borderId="16" xfId="0" applyFont="1" applyFill="1" applyBorder="1" applyAlignment="1">
      <alignment horizontal="right"/>
    </xf>
    <xf numFmtId="0" fontId="0" fillId="7" borderId="41" xfId="0" applyFill="1" applyBorder="1"/>
    <xf numFmtId="0" fontId="13" fillId="8" borderId="16" xfId="0" applyFont="1" applyFill="1" applyBorder="1" applyAlignment="1">
      <alignment horizontal="right"/>
    </xf>
    <xf numFmtId="0" fontId="13" fillId="9" borderId="16" xfId="0" applyFont="1" applyFill="1" applyBorder="1" applyAlignment="1">
      <alignment horizontal="right"/>
    </xf>
    <xf numFmtId="0" fontId="17" fillId="0" borderId="0" xfId="0" applyFont="1" applyAlignment="1">
      <alignment horizontal="left" vertical="center"/>
    </xf>
    <xf numFmtId="0" fontId="48" fillId="0" borderId="0" xfId="0" applyFont="1"/>
    <xf numFmtId="0" fontId="49" fillId="0" borderId="0" xfId="0" applyFont="1" applyAlignment="1">
      <alignment horizontal="left"/>
    </xf>
    <xf numFmtId="0" fontId="0" fillId="0" borderId="26" xfId="0" applyBorder="1" applyAlignment="1">
      <alignment horizontal="right" vertical="center"/>
    </xf>
    <xf numFmtId="0" fontId="51" fillId="0" borderId="0" xfId="0" applyFont="1" applyAlignment="1">
      <alignment vertical="center"/>
    </xf>
    <xf numFmtId="49" fontId="0" fillId="0" borderId="0" xfId="0" applyNumberFormat="1"/>
    <xf numFmtId="49" fontId="0" fillId="0" borderId="26" xfId="0" applyNumberFormat="1" applyBorder="1" applyAlignment="1">
      <alignment horizontal="right" vertical="center"/>
    </xf>
    <xf numFmtId="49" fontId="0" fillId="0" borderId="20" xfId="0" applyNumberFormat="1" applyBorder="1" applyAlignment="1">
      <alignment horizontal="right" vertical="center"/>
    </xf>
    <xf numFmtId="0" fontId="0" fillId="0" borderId="24" xfId="0" applyBorder="1" applyAlignment="1">
      <alignment horizontal="center" vertical="center"/>
    </xf>
    <xf numFmtId="0" fontId="12" fillId="10" borderId="58" xfId="0" applyFont="1" applyFill="1" applyBorder="1" applyAlignment="1" applyProtection="1">
      <alignment horizontal="left" vertical="center"/>
      <protection locked="0"/>
    </xf>
    <xf numFmtId="0" fontId="12" fillId="10" borderId="6" xfId="0" applyFont="1" applyFill="1" applyBorder="1" applyAlignment="1" applyProtection="1">
      <alignment horizontal="left" vertical="center"/>
      <protection locked="0"/>
    </xf>
    <xf numFmtId="0" fontId="12" fillId="10" borderId="15" xfId="0" applyFont="1" applyFill="1" applyBorder="1" applyAlignment="1" applyProtection="1">
      <alignment horizontal="left" vertical="center"/>
      <protection locked="0"/>
    </xf>
    <xf numFmtId="0" fontId="12" fillId="10" borderId="2" xfId="0" applyFont="1" applyFill="1" applyBorder="1" applyAlignment="1" applyProtection="1">
      <alignment horizontal="left" vertical="center"/>
      <protection locked="0"/>
    </xf>
    <xf numFmtId="0" fontId="12" fillId="10" borderId="10" xfId="0" applyFont="1" applyFill="1" applyBorder="1" applyAlignment="1" applyProtection="1">
      <alignment horizontal="left" vertical="center"/>
      <protection locked="0"/>
    </xf>
    <xf numFmtId="0" fontId="12" fillId="10" borderId="25" xfId="0" applyFont="1" applyFill="1" applyBorder="1" applyAlignment="1" applyProtection="1">
      <alignment horizontal="left" vertical="center"/>
      <protection locked="0"/>
    </xf>
    <xf numFmtId="0" fontId="12" fillId="10" borderId="68" xfId="0" applyFont="1" applyFill="1" applyBorder="1" applyAlignment="1" applyProtection="1">
      <alignment horizontal="left" vertical="center"/>
      <protection locked="0"/>
    </xf>
    <xf numFmtId="0" fontId="12" fillId="10" borderId="26" xfId="0" applyFont="1" applyFill="1" applyBorder="1" applyAlignment="1" applyProtection="1">
      <alignment horizontal="left" vertical="center"/>
      <protection locked="0"/>
    </xf>
    <xf numFmtId="0" fontId="12" fillId="10" borderId="67" xfId="0" applyFont="1" applyFill="1" applyBorder="1" applyAlignment="1" applyProtection="1">
      <alignment horizontal="left" vertical="center"/>
      <protection locked="0"/>
    </xf>
    <xf numFmtId="0" fontId="12" fillId="10" borderId="20" xfId="0" applyFont="1" applyFill="1" applyBorder="1" applyAlignment="1" applyProtection="1">
      <alignment horizontal="left" vertical="center"/>
      <protection locked="0"/>
    </xf>
    <xf numFmtId="0" fontId="12" fillId="10" borderId="55" xfId="0" applyFont="1" applyFill="1" applyBorder="1" applyAlignment="1" applyProtection="1">
      <alignment horizontal="left" vertical="center"/>
      <protection locked="0"/>
    </xf>
    <xf numFmtId="0" fontId="43" fillId="0" borderId="24" xfId="0" applyFont="1" applyBorder="1" applyAlignment="1">
      <alignment horizontal="center" vertical="center"/>
    </xf>
    <xf numFmtId="164" fontId="31" fillId="0" borderId="27" xfId="0" applyNumberFormat="1" applyFont="1" applyBorder="1" applyAlignment="1">
      <alignment horizontal="center" vertical="center"/>
    </xf>
    <xf numFmtId="15" fontId="0" fillId="8" borderId="41" xfId="0" applyNumberFormat="1" applyFill="1" applyBorder="1"/>
    <xf numFmtId="0" fontId="18" fillId="0" borderId="0" xfId="0" applyFont="1" applyAlignment="1">
      <alignment vertical="center"/>
    </xf>
    <xf numFmtId="0" fontId="30" fillId="0" borderId="0" xfId="0" applyFont="1" applyAlignment="1">
      <alignment horizontal="center" vertical="center"/>
    </xf>
    <xf numFmtId="0" fontId="12" fillId="2" borderId="0" xfId="0" applyFont="1" applyFill="1" applyAlignment="1">
      <alignment horizontal="left" vertical="center"/>
    </xf>
    <xf numFmtId="0" fontId="45" fillId="2" borderId="21" xfId="0" applyFont="1" applyFill="1" applyBorder="1" applyAlignment="1">
      <alignment horizontal="right" vertical="center"/>
    </xf>
    <xf numFmtId="0" fontId="12" fillId="2" borderId="34" xfId="0" applyFont="1" applyFill="1" applyBorder="1" applyAlignment="1">
      <alignment horizontal="left" vertical="center"/>
    </xf>
    <xf numFmtId="0" fontId="45" fillId="2" borderId="23" xfId="0" applyFont="1" applyFill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11" fillId="0" borderId="24" xfId="0" applyFont="1" applyBorder="1" applyAlignment="1" applyProtection="1">
      <alignment horizontal="right"/>
      <protection locked="0"/>
    </xf>
    <xf numFmtId="0" fontId="11" fillId="0" borderId="60" xfId="0" applyFont="1" applyBorder="1" applyAlignment="1" applyProtection="1">
      <alignment horizontal="right"/>
      <protection locked="0"/>
    </xf>
    <xf numFmtId="0" fontId="11" fillId="0" borderId="27" xfId="0" applyFont="1" applyBorder="1" applyAlignment="1" applyProtection="1">
      <alignment horizontal="right"/>
      <protection locked="0"/>
    </xf>
    <xf numFmtId="0" fontId="0" fillId="9" borderId="41" xfId="0" applyFill="1" applyBorder="1"/>
    <xf numFmtId="49" fontId="10" fillId="0" borderId="0" xfId="0" applyNumberFormat="1" applyFont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29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22" fillId="0" borderId="19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1" xfId="0" applyFont="1" applyBorder="1" applyAlignment="1" applyProtection="1">
      <alignment horizontal="left" vertical="center"/>
      <protection locked="0"/>
    </xf>
    <xf numFmtId="0" fontId="14" fillId="0" borderId="20" xfId="0" applyFont="1" applyBorder="1" applyAlignment="1" applyProtection="1">
      <alignment horizontal="center" vertical="center"/>
      <protection locked="0"/>
    </xf>
    <xf numFmtId="0" fontId="14" fillId="0" borderId="10" xfId="0" applyFont="1" applyBorder="1" applyAlignment="1" applyProtection="1">
      <alignment horizontal="center" vertical="center"/>
      <protection locked="0"/>
    </xf>
    <xf numFmtId="0" fontId="14" fillId="0" borderId="1" xfId="0" applyFont="1" applyBorder="1" applyAlignment="1" applyProtection="1">
      <alignment horizontal="center" vertical="center"/>
      <protection locked="0"/>
    </xf>
    <xf numFmtId="0" fontId="14" fillId="0" borderId="9" xfId="0" applyFont="1" applyBorder="1" applyAlignment="1" applyProtection="1">
      <alignment horizontal="center" vertical="center"/>
      <protection locked="0"/>
    </xf>
    <xf numFmtId="0" fontId="14" fillId="0" borderId="21" xfId="0" applyFont="1" applyBorder="1" applyAlignment="1" applyProtection="1">
      <alignment horizontal="center" vertical="center"/>
      <protection locked="0"/>
    </xf>
    <xf numFmtId="0" fontId="12" fillId="10" borderId="42" xfId="0" applyFont="1" applyFill="1" applyBorder="1" applyAlignment="1" applyProtection="1">
      <alignment horizontal="left" vertical="center"/>
      <protection locked="0"/>
    </xf>
    <xf numFmtId="0" fontId="12" fillId="10" borderId="70" xfId="0" applyFont="1" applyFill="1" applyBorder="1" applyAlignment="1" applyProtection="1">
      <alignment horizontal="left" vertical="center"/>
      <protection locked="0"/>
    </xf>
    <xf numFmtId="0" fontId="12" fillId="10" borderId="33" xfId="0" applyFont="1" applyFill="1" applyBorder="1" applyAlignment="1" applyProtection="1">
      <alignment horizontal="left" vertical="center"/>
      <protection locked="0"/>
    </xf>
    <xf numFmtId="0" fontId="12" fillId="10" borderId="7" xfId="0" applyFont="1" applyFill="1" applyBorder="1" applyAlignment="1" applyProtection="1">
      <alignment horizontal="left" vertical="center"/>
      <protection locked="0"/>
    </xf>
    <xf numFmtId="0" fontId="12" fillId="10" borderId="9" xfId="0" applyFont="1" applyFill="1" applyBorder="1" applyAlignment="1" applyProtection="1">
      <alignment horizontal="left" vertical="center"/>
      <protection locked="0"/>
    </xf>
    <xf numFmtId="0" fontId="9" fillId="6" borderId="8" xfId="0" applyFont="1" applyFill="1" applyBorder="1" applyAlignment="1">
      <alignment horizontal="center" vertical="center"/>
    </xf>
    <xf numFmtId="49" fontId="9" fillId="6" borderId="8" xfId="0" applyNumberFormat="1" applyFont="1" applyFill="1" applyBorder="1" applyAlignment="1">
      <alignment horizontal="center" vertical="center"/>
    </xf>
    <xf numFmtId="49" fontId="9" fillId="6" borderId="1" xfId="0" applyNumberFormat="1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/>
    </xf>
    <xf numFmtId="0" fontId="40" fillId="0" borderId="33" xfId="0" applyFont="1" applyBorder="1" applyAlignment="1">
      <alignment horizontal="center" vertical="center"/>
    </xf>
    <xf numFmtId="0" fontId="34" fillId="6" borderId="31" xfId="0" applyFont="1" applyFill="1" applyBorder="1" applyAlignment="1">
      <alignment vertical="center"/>
    </xf>
    <xf numFmtId="0" fontId="19" fillId="2" borderId="12" xfId="0" applyFont="1" applyFill="1" applyBorder="1" applyAlignment="1" applyProtection="1">
      <alignment horizontal="center" vertical="center"/>
      <protection locked="0"/>
    </xf>
    <xf numFmtId="0" fontId="19" fillId="2" borderId="13" xfId="0" applyFont="1" applyFill="1" applyBorder="1" applyAlignment="1" applyProtection="1">
      <alignment horizontal="center" vertical="center"/>
      <protection locked="0"/>
    </xf>
    <xf numFmtId="0" fontId="56" fillId="0" borderId="21" xfId="0" applyFont="1" applyBorder="1" applyAlignment="1">
      <alignment horizontal="left" vertical="center"/>
    </xf>
    <xf numFmtId="0" fontId="58" fillId="0" borderId="23" xfId="0" applyFont="1" applyBorder="1"/>
    <xf numFmtId="0" fontId="0" fillId="0" borderId="38" xfId="0" applyBorder="1"/>
    <xf numFmtId="0" fontId="0" fillId="0" borderId="39" xfId="0" applyBorder="1"/>
    <xf numFmtId="0" fontId="19" fillId="2" borderId="38" xfId="0" applyFont="1" applyFill="1" applyBorder="1" applyAlignment="1" applyProtection="1">
      <alignment horizontal="center" vertical="center"/>
      <protection locked="0"/>
    </xf>
    <xf numFmtId="0" fontId="17" fillId="0" borderId="38" xfId="0" applyFont="1" applyBorder="1" applyAlignment="1">
      <alignment vertical="center"/>
    </xf>
    <xf numFmtId="0" fontId="0" fillId="0" borderId="38" xfId="0" applyBorder="1" applyAlignment="1">
      <alignment vertical="center"/>
    </xf>
    <xf numFmtId="0" fontId="0" fillId="0" borderId="39" xfId="0" applyBorder="1" applyAlignment="1" applyProtection="1">
      <alignment horizontal="center" vertical="center"/>
      <protection locked="0"/>
    </xf>
    <xf numFmtId="0" fontId="17" fillId="0" borderId="23" xfId="0" applyFont="1" applyBorder="1" applyAlignment="1">
      <alignment horizontal="left"/>
    </xf>
    <xf numFmtId="0" fontId="19" fillId="2" borderId="38" xfId="0" applyFont="1" applyFill="1" applyBorder="1" applyAlignment="1" applyProtection="1">
      <alignment horizontal="left" vertical="center"/>
      <protection locked="0"/>
    </xf>
    <xf numFmtId="0" fontId="43" fillId="0" borderId="21" xfId="0" applyFont="1" applyBorder="1" applyAlignment="1">
      <alignment horizontal="center" vertical="center"/>
    </xf>
    <xf numFmtId="0" fontId="0" fillId="0" borderId="34" xfId="0" applyBorder="1" applyAlignment="1">
      <alignment vertical="center" wrapText="1"/>
    </xf>
    <xf numFmtId="0" fontId="60" fillId="0" borderId="0" xfId="1"/>
    <xf numFmtId="0" fontId="11" fillId="0" borderId="0" xfId="0" applyFont="1" applyAlignment="1">
      <alignment horizontal="center" vertical="center" wrapText="1"/>
    </xf>
    <xf numFmtId="0" fontId="60" fillId="11" borderId="0" xfId="1" applyFill="1" applyAlignment="1">
      <alignment horizontal="left" vertical="center"/>
    </xf>
    <xf numFmtId="164" fontId="31" fillId="0" borderId="0" xfId="0" applyNumberFormat="1" applyFont="1" applyAlignment="1">
      <alignment vertical="center"/>
    </xf>
    <xf numFmtId="0" fontId="60" fillId="0" borderId="0" xfId="1" applyAlignment="1">
      <alignment vertical="center"/>
    </xf>
    <xf numFmtId="0" fontId="37" fillId="0" borderId="0" xfId="0" applyFont="1" applyAlignment="1">
      <alignment horizontal="center" vertical="center"/>
    </xf>
    <xf numFmtId="15" fontId="39" fillId="0" borderId="0" xfId="0" applyNumberFormat="1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13" fillId="6" borderId="0" xfId="0" applyFont="1" applyFill="1" applyAlignment="1">
      <alignment horizontal="left"/>
    </xf>
    <xf numFmtId="0" fontId="0" fillId="6" borderId="0" xfId="0" applyFill="1" applyAlignment="1">
      <alignment horizontal="left"/>
    </xf>
    <xf numFmtId="0" fontId="23" fillId="0" borderId="16" xfId="0" applyFont="1" applyBorder="1" applyAlignment="1">
      <alignment horizontal="center" vertical="center"/>
    </xf>
    <xf numFmtId="0" fontId="23" fillId="0" borderId="40" xfId="0" applyFont="1" applyBorder="1" applyAlignment="1">
      <alignment horizontal="center" vertical="center"/>
    </xf>
    <xf numFmtId="0" fontId="23" fillId="0" borderId="41" xfId="0" applyFont="1" applyBorder="1" applyAlignment="1">
      <alignment horizontal="center" vertical="center"/>
    </xf>
    <xf numFmtId="0" fontId="12" fillId="10" borderId="16" xfId="0" applyFont="1" applyFill="1" applyBorder="1" applyAlignment="1" applyProtection="1">
      <alignment horizontal="left" vertical="center"/>
      <protection locked="0"/>
    </xf>
    <xf numFmtId="0" fontId="12" fillId="10" borderId="41" xfId="0" applyFont="1" applyFill="1" applyBorder="1" applyAlignment="1" applyProtection="1">
      <alignment horizontal="left" vertical="center"/>
      <protection locked="0"/>
    </xf>
    <xf numFmtId="0" fontId="36" fillId="0" borderId="0" xfId="0" applyFont="1" applyAlignment="1">
      <alignment horizontal="center" wrapText="1"/>
    </xf>
    <xf numFmtId="0" fontId="30" fillId="0" borderId="16" xfId="0" applyFont="1" applyBorder="1" applyAlignment="1">
      <alignment horizontal="center" vertical="center" wrapText="1"/>
    </xf>
    <xf numFmtId="0" fontId="30" fillId="0" borderId="40" xfId="0" applyFont="1" applyBorder="1" applyAlignment="1">
      <alignment horizontal="center" vertical="center" wrapText="1"/>
    </xf>
    <xf numFmtId="0" fontId="30" fillId="0" borderId="41" xfId="0" applyFont="1" applyBorder="1" applyAlignment="1">
      <alignment horizontal="center" vertical="center" wrapText="1"/>
    </xf>
    <xf numFmtId="0" fontId="38" fillId="2" borderId="24" xfId="0" applyFont="1" applyFill="1" applyBorder="1" applyAlignment="1" applyProtection="1">
      <alignment horizontal="center" vertical="center"/>
      <protection locked="0"/>
    </xf>
    <xf numFmtId="0" fontId="25" fillId="0" borderId="27" xfId="0" applyFont="1" applyBorder="1" applyAlignment="1" applyProtection="1">
      <alignment horizontal="center" vertical="center"/>
      <protection locked="0"/>
    </xf>
    <xf numFmtId="0" fontId="11" fillId="0" borderId="1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0" fillId="0" borderId="0" xfId="0"/>
    <xf numFmtId="0" fontId="18" fillId="2" borderId="24" xfId="0" applyFont="1" applyFill="1" applyBorder="1" applyAlignment="1" applyProtection="1">
      <alignment horizontal="center" vertical="center"/>
      <protection locked="0"/>
    </xf>
    <xf numFmtId="0" fontId="30" fillId="0" borderId="27" xfId="0" applyFont="1" applyBorder="1" applyAlignment="1" applyProtection="1">
      <alignment horizontal="center" vertical="center"/>
      <protection locked="0"/>
    </xf>
    <xf numFmtId="15" fontId="13" fillId="6" borderId="0" xfId="0" applyNumberFormat="1" applyFont="1" applyFill="1" applyAlignment="1">
      <alignment horizontal="left"/>
    </xf>
    <xf numFmtId="0" fontId="0" fillId="6" borderId="0" xfId="0" applyFill="1"/>
    <xf numFmtId="0" fontId="12" fillId="10" borderId="29" xfId="0" applyFont="1" applyFill="1" applyBorder="1" applyAlignment="1" applyProtection="1">
      <alignment horizontal="left" vertical="center"/>
      <protection locked="0"/>
    </xf>
    <xf numFmtId="0" fontId="12" fillId="10" borderId="69" xfId="0" applyFont="1" applyFill="1" applyBorder="1" applyAlignment="1" applyProtection="1">
      <alignment horizontal="left" vertical="center"/>
      <protection locked="0"/>
    </xf>
    <xf numFmtId="0" fontId="0" fillId="10" borderId="68" xfId="0" applyFill="1" applyBorder="1" applyProtection="1">
      <protection locked="0"/>
    </xf>
    <xf numFmtId="0" fontId="12" fillId="10" borderId="28" xfId="0" applyFont="1" applyFill="1" applyBorder="1" applyAlignment="1" applyProtection="1">
      <alignment horizontal="left" vertical="center"/>
      <protection locked="0"/>
    </xf>
    <xf numFmtId="0" fontId="12" fillId="10" borderId="66" xfId="0" applyFont="1" applyFill="1" applyBorder="1" applyAlignment="1" applyProtection="1">
      <alignment horizontal="left" vertical="center"/>
      <protection locked="0"/>
    </xf>
    <xf numFmtId="0" fontId="0" fillId="10" borderId="67" xfId="0" applyFill="1" applyBorder="1" applyProtection="1">
      <protection locked="0"/>
    </xf>
    <xf numFmtId="0" fontId="12" fillId="10" borderId="65" xfId="0" applyFont="1" applyFill="1" applyBorder="1" applyAlignment="1" applyProtection="1">
      <alignment horizontal="left" vertical="center"/>
      <protection locked="0"/>
    </xf>
    <xf numFmtId="0" fontId="12" fillId="10" borderId="54" xfId="0" applyFont="1" applyFill="1" applyBorder="1" applyAlignment="1" applyProtection="1">
      <alignment horizontal="left" vertical="center"/>
      <protection locked="0"/>
    </xf>
    <xf numFmtId="0" fontId="0" fillId="10" borderId="55" xfId="0" applyFill="1" applyBorder="1" applyProtection="1">
      <protection locked="0"/>
    </xf>
    <xf numFmtId="0" fontId="11" fillId="0" borderId="47" xfId="0" applyFont="1" applyBorder="1" applyAlignment="1">
      <alignment horizontal="center" vertical="center" wrapText="1"/>
    </xf>
    <xf numFmtId="0" fontId="11" fillId="0" borderId="50" xfId="0" applyFont="1" applyBorder="1" applyAlignment="1">
      <alignment horizontal="center" vertical="center"/>
    </xf>
    <xf numFmtId="0" fontId="11" fillId="0" borderId="46" xfId="0" applyFont="1" applyBorder="1" applyAlignment="1">
      <alignment horizontal="center" vertical="center" wrapText="1"/>
    </xf>
    <xf numFmtId="0" fontId="11" fillId="0" borderId="47" xfId="0" applyFont="1" applyBorder="1" applyAlignment="1">
      <alignment horizontal="center" vertical="center"/>
    </xf>
    <xf numFmtId="0" fontId="46" fillId="2" borderId="33" xfId="0" applyFont="1" applyFill="1" applyBorder="1" applyAlignment="1">
      <alignment horizontal="center" vertical="center"/>
    </xf>
    <xf numFmtId="0" fontId="46" fillId="2" borderId="39" xfId="0" applyFont="1" applyFill="1" applyBorder="1" applyAlignment="1">
      <alignment horizontal="center" vertical="center"/>
    </xf>
    <xf numFmtId="0" fontId="52" fillId="0" borderId="0" xfId="0" applyFont="1" applyAlignment="1">
      <alignment horizontal="left" vertical="center"/>
    </xf>
    <xf numFmtId="0" fontId="11" fillId="0" borderId="44" xfId="0" applyFont="1" applyBorder="1" applyAlignment="1">
      <alignment horizontal="center" vertical="center"/>
    </xf>
    <xf numFmtId="0" fontId="11" fillId="0" borderId="50" xfId="0" applyFont="1" applyBorder="1" applyAlignment="1">
      <alignment horizontal="center" vertical="center" wrapText="1"/>
    </xf>
    <xf numFmtId="0" fontId="50" fillId="0" borderId="0" xfId="0" applyFont="1" applyAlignment="1">
      <alignment horizontal="left" vertical="center"/>
    </xf>
    <xf numFmtId="0" fontId="0" fillId="0" borderId="21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10" fillId="0" borderId="21" xfId="0" applyFont="1" applyBorder="1" applyAlignment="1">
      <alignment horizontal="center"/>
    </xf>
    <xf numFmtId="0" fontId="10" fillId="0" borderId="32" xfId="0" applyFont="1" applyBorder="1" applyAlignment="1">
      <alignment horizontal="center"/>
    </xf>
    <xf numFmtId="0" fontId="10" fillId="0" borderId="33" xfId="0" applyFont="1" applyBorder="1" applyAlignment="1">
      <alignment horizontal="center"/>
    </xf>
    <xf numFmtId="0" fontId="0" fillId="0" borderId="23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45" fillId="2" borderId="23" xfId="0" applyFont="1" applyFill="1" applyBorder="1" applyAlignment="1">
      <alignment horizontal="right" vertical="center"/>
    </xf>
    <xf numFmtId="0" fontId="45" fillId="2" borderId="39" xfId="0" applyFont="1" applyFill="1" applyBorder="1" applyAlignment="1">
      <alignment horizontal="right" vertical="center"/>
    </xf>
    <xf numFmtId="0" fontId="45" fillId="2" borderId="21" xfId="0" applyFont="1" applyFill="1" applyBorder="1" applyAlignment="1">
      <alignment horizontal="right" vertical="center"/>
    </xf>
    <xf numFmtId="0" fontId="45" fillId="2" borderId="33" xfId="0" applyFont="1" applyFill="1" applyBorder="1" applyAlignment="1">
      <alignment horizontal="right" vertical="center"/>
    </xf>
    <xf numFmtId="0" fontId="11" fillId="0" borderId="45" xfId="0" applyFont="1" applyBorder="1" applyAlignment="1">
      <alignment horizontal="center" vertical="center"/>
    </xf>
    <xf numFmtId="0" fontId="11" fillId="0" borderId="46" xfId="0" applyFont="1" applyBorder="1" applyAlignment="1">
      <alignment horizontal="center" vertical="center"/>
    </xf>
    <xf numFmtId="0" fontId="11" fillId="0" borderId="42" xfId="0" applyFont="1" applyBorder="1" applyAlignment="1">
      <alignment horizontal="center" vertical="center"/>
    </xf>
    <xf numFmtId="0" fontId="11" fillId="0" borderId="49" xfId="0" applyFont="1" applyBorder="1" applyAlignment="1">
      <alignment horizontal="center" vertical="center"/>
    </xf>
    <xf numFmtId="0" fontId="11" fillId="0" borderId="43" xfId="0" applyFont="1" applyBorder="1" applyAlignment="1">
      <alignment horizontal="center" vertical="center"/>
    </xf>
    <xf numFmtId="0" fontId="11" fillId="0" borderId="48" xfId="0" applyFont="1" applyBorder="1" applyAlignment="1">
      <alignment horizontal="center" vertical="center"/>
    </xf>
    <xf numFmtId="0" fontId="11" fillId="0" borderId="48" xfId="0" applyFont="1" applyBorder="1" applyAlignment="1">
      <alignment horizontal="center" vertical="center" wrapText="1"/>
    </xf>
    <xf numFmtId="0" fontId="32" fillId="0" borderId="51" xfId="0" applyFont="1" applyBorder="1" applyAlignment="1">
      <alignment horizontal="center" vertical="center" wrapText="1"/>
    </xf>
    <xf numFmtId="0" fontId="32" fillId="0" borderId="52" xfId="0" applyFont="1" applyBorder="1" applyAlignment="1">
      <alignment horizontal="center" vertical="center" wrapText="1"/>
    </xf>
    <xf numFmtId="0" fontId="32" fillId="0" borderId="53" xfId="0" applyFont="1" applyBorder="1" applyAlignment="1">
      <alignment horizontal="center" vertical="center" wrapText="1"/>
    </xf>
    <xf numFmtId="0" fontId="33" fillId="0" borderId="18" xfId="0" applyFont="1" applyBorder="1" applyAlignment="1">
      <alignment horizontal="center" vertical="center" wrapText="1"/>
    </xf>
    <xf numFmtId="0" fontId="33" fillId="0" borderId="22" xfId="0" applyFont="1" applyBorder="1" applyAlignment="1">
      <alignment horizontal="center" vertical="center" wrapText="1"/>
    </xf>
    <xf numFmtId="0" fontId="33" fillId="0" borderId="19" xfId="0" applyFont="1" applyBorder="1" applyAlignment="1">
      <alignment horizontal="center" vertical="center" wrapText="1"/>
    </xf>
    <xf numFmtId="0" fontId="41" fillId="0" borderId="0" xfId="0" applyFont="1" applyAlignment="1">
      <alignment horizontal="center"/>
    </xf>
    <xf numFmtId="49" fontId="18" fillId="2" borderId="24" xfId="0" applyNumberFormat="1" applyFont="1" applyFill="1" applyBorder="1" applyAlignment="1" applyProtection="1">
      <alignment horizontal="center" vertical="center"/>
      <protection locked="0"/>
    </xf>
    <xf numFmtId="49" fontId="30" fillId="0" borderId="27" xfId="0" applyNumberFormat="1" applyFont="1" applyBorder="1" applyAlignment="1" applyProtection="1">
      <alignment horizontal="center" vertical="center"/>
      <protection locked="0"/>
    </xf>
    <xf numFmtId="0" fontId="12" fillId="2" borderId="29" xfId="0" applyFont="1" applyFill="1" applyBorder="1" applyAlignment="1" applyProtection="1">
      <alignment horizontal="left" vertical="center"/>
      <protection locked="0"/>
    </xf>
    <xf numFmtId="0" fontId="12" fillId="2" borderId="69" xfId="0" applyFont="1" applyFill="1" applyBorder="1" applyAlignment="1" applyProtection="1">
      <alignment horizontal="left" vertical="center"/>
      <protection locked="0"/>
    </xf>
    <xf numFmtId="0" fontId="0" fillId="0" borderId="69" xfId="0" applyBorder="1" applyProtection="1">
      <protection locked="0"/>
    </xf>
    <xf numFmtId="0" fontId="0" fillId="0" borderId="68" xfId="0" applyBorder="1" applyProtection="1">
      <protection locked="0"/>
    </xf>
    <xf numFmtId="0" fontId="12" fillId="2" borderId="28" xfId="0" applyFont="1" applyFill="1" applyBorder="1" applyAlignment="1" applyProtection="1">
      <alignment horizontal="left" vertical="center"/>
      <protection locked="0"/>
    </xf>
    <xf numFmtId="0" fontId="12" fillId="2" borderId="66" xfId="0" applyFont="1" applyFill="1" applyBorder="1" applyAlignment="1" applyProtection="1">
      <alignment horizontal="left" vertical="center"/>
      <protection locked="0"/>
    </xf>
    <xf numFmtId="0" fontId="0" fillId="0" borderId="66" xfId="0" applyBorder="1" applyProtection="1">
      <protection locked="0"/>
    </xf>
    <xf numFmtId="0" fontId="0" fillId="0" borderId="67" xfId="0" applyBorder="1" applyProtection="1">
      <protection locked="0"/>
    </xf>
    <xf numFmtId="0" fontId="12" fillId="2" borderId="65" xfId="0" applyFont="1" applyFill="1" applyBorder="1" applyAlignment="1" applyProtection="1">
      <alignment horizontal="left" vertical="center"/>
      <protection locked="0"/>
    </xf>
    <xf numFmtId="0" fontId="12" fillId="2" borderId="54" xfId="0" applyFont="1" applyFill="1" applyBorder="1" applyAlignment="1" applyProtection="1">
      <alignment horizontal="left" vertical="center"/>
      <protection locked="0"/>
    </xf>
    <xf numFmtId="0" fontId="0" fillId="0" borderId="54" xfId="0" applyBorder="1" applyProtection="1">
      <protection locked="0"/>
    </xf>
    <xf numFmtId="0" fontId="0" fillId="0" borderId="55" xfId="0" applyBorder="1" applyProtection="1">
      <protection locked="0"/>
    </xf>
    <xf numFmtId="49" fontId="18" fillId="2" borderId="21" xfId="0" applyNumberFormat="1" applyFont="1" applyFill="1" applyBorder="1" applyAlignment="1" applyProtection="1">
      <alignment horizontal="center" vertical="center"/>
      <protection locked="0"/>
    </xf>
    <xf numFmtId="49" fontId="47" fillId="0" borderId="32" xfId="0" applyNumberFormat="1" applyFont="1" applyBorder="1" applyProtection="1">
      <protection locked="0"/>
    </xf>
    <xf numFmtId="49" fontId="47" fillId="0" borderId="33" xfId="0" applyNumberFormat="1" applyFont="1" applyBorder="1" applyProtection="1">
      <protection locked="0"/>
    </xf>
    <xf numFmtId="49" fontId="30" fillId="0" borderId="23" xfId="0" applyNumberFormat="1" applyFont="1" applyBorder="1" applyAlignment="1" applyProtection="1">
      <alignment horizontal="center" vertical="center"/>
      <protection locked="0"/>
    </xf>
    <xf numFmtId="49" fontId="47" fillId="0" borderId="38" xfId="0" applyNumberFormat="1" applyFont="1" applyBorder="1" applyProtection="1">
      <protection locked="0"/>
    </xf>
    <xf numFmtId="49" fontId="47" fillId="0" borderId="39" xfId="0" applyNumberFormat="1" applyFont="1" applyBorder="1" applyProtection="1">
      <protection locked="0"/>
    </xf>
    <xf numFmtId="15" fontId="11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3" fillId="0" borderId="21" xfId="0" applyFont="1" applyBorder="1" applyAlignment="1">
      <alignment horizontal="center" vertical="center"/>
    </xf>
    <xf numFmtId="0" fontId="0" fillId="0" borderId="32" xfId="0" applyBorder="1"/>
    <xf numFmtId="0" fontId="0" fillId="0" borderId="33" xfId="0" applyBorder="1"/>
    <xf numFmtId="164" fontId="54" fillId="0" borderId="23" xfId="0" applyNumberFormat="1" applyFont="1" applyBorder="1" applyAlignment="1">
      <alignment horizontal="center" vertical="center" wrapText="1"/>
    </xf>
    <xf numFmtId="164" fontId="54" fillId="0" borderId="38" xfId="0" applyNumberFormat="1" applyFont="1" applyBorder="1" applyAlignment="1">
      <alignment horizontal="center" vertical="center" wrapText="1"/>
    </xf>
    <xf numFmtId="164" fontId="54" fillId="0" borderId="39" xfId="0" applyNumberFormat="1" applyFont="1" applyBorder="1" applyAlignment="1">
      <alignment horizontal="center" vertical="center" wrapText="1"/>
    </xf>
    <xf numFmtId="0" fontId="39" fillId="0" borderId="0" xfId="0" applyFont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42" fillId="5" borderId="0" xfId="0" applyFont="1" applyFill="1" applyAlignment="1">
      <alignment horizontal="center" vertical="center"/>
    </xf>
    <xf numFmtId="0" fontId="20" fillId="0" borderId="40" xfId="0" applyFont="1" applyBorder="1" applyAlignment="1">
      <alignment horizontal="center" vertical="center"/>
    </xf>
    <xf numFmtId="0" fontId="15" fillId="0" borderId="40" xfId="0" applyFont="1" applyBorder="1" applyAlignment="1">
      <alignment horizontal="center" vertical="center"/>
    </xf>
    <xf numFmtId="0" fontId="0" fillId="0" borderId="33" xfId="0" applyBorder="1" applyAlignment="1" applyProtection="1">
      <alignment horizontal="center" vertical="center" wrapText="1"/>
      <protection locked="0"/>
    </xf>
    <xf numFmtId="0" fontId="0" fillId="0" borderId="34" xfId="0" applyBorder="1" applyAlignment="1" applyProtection="1">
      <alignment horizontal="center" vertical="center" wrapText="1"/>
      <protection locked="0"/>
    </xf>
    <xf numFmtId="0" fontId="0" fillId="0" borderId="39" xfId="0" applyBorder="1" applyAlignment="1" applyProtection="1">
      <alignment horizontal="center" vertical="center" wrapText="1"/>
      <protection locked="0"/>
    </xf>
    <xf numFmtId="0" fontId="0" fillId="0" borderId="32" xfId="0" applyBorder="1" applyAlignment="1" applyProtection="1">
      <alignment horizontal="center" vertical="center" wrapText="1"/>
      <protection locked="0"/>
    </xf>
    <xf numFmtId="0" fontId="0" fillId="0" borderId="57" xfId="0" applyBorder="1" applyAlignment="1" applyProtection="1">
      <alignment horizontal="center" vertical="center" wrapText="1"/>
      <protection locked="0"/>
    </xf>
    <xf numFmtId="0" fontId="0" fillId="0" borderId="59" xfId="0" applyBorder="1" applyAlignment="1" applyProtection="1">
      <alignment horizontal="center" vertical="center" wrapText="1"/>
      <protection locked="0"/>
    </xf>
    <xf numFmtId="0" fontId="0" fillId="0" borderId="51" xfId="0" applyBorder="1" applyAlignment="1" applyProtection="1">
      <alignment horizontal="center" vertical="center" wrapText="1"/>
      <protection locked="0"/>
    </xf>
    <xf numFmtId="0" fontId="0" fillId="0" borderId="14" xfId="0" applyBorder="1" applyAlignment="1" applyProtection="1">
      <alignment horizontal="center" vertical="center" wrapText="1"/>
      <protection locked="0"/>
    </xf>
    <xf numFmtId="0" fontId="12" fillId="2" borderId="12" xfId="0" applyFont="1" applyFill="1" applyBorder="1" applyAlignment="1" applyProtection="1">
      <alignment horizontal="center" vertical="center"/>
      <protection locked="0"/>
    </xf>
    <xf numFmtId="0" fontId="12" fillId="2" borderId="66" xfId="0" applyFont="1" applyFill="1" applyBorder="1" applyAlignment="1" applyProtection="1">
      <alignment horizontal="center" vertical="center"/>
      <protection locked="0"/>
    </xf>
    <xf numFmtId="0" fontId="12" fillId="2" borderId="26" xfId="0" applyFont="1" applyFill="1" applyBorder="1" applyAlignment="1" applyProtection="1">
      <alignment horizontal="center" vertical="center"/>
      <protection locked="0"/>
    </xf>
    <xf numFmtId="0" fontId="11" fillId="0" borderId="0" xfId="0" applyFont="1" applyAlignment="1">
      <alignment horizontal="right"/>
    </xf>
    <xf numFmtId="0" fontId="12" fillId="2" borderId="12" xfId="0" applyFont="1" applyFill="1" applyBorder="1" applyAlignment="1" applyProtection="1">
      <alignment horizontal="left" vertical="center"/>
      <protection locked="0"/>
    </xf>
    <xf numFmtId="0" fontId="12" fillId="2" borderId="26" xfId="0" applyFont="1" applyFill="1" applyBorder="1" applyAlignment="1" applyProtection="1">
      <alignment horizontal="left" vertical="center"/>
      <protection locked="0"/>
    </xf>
    <xf numFmtId="0" fontId="11" fillId="4" borderId="56" xfId="0" applyFont="1" applyFill="1" applyBorder="1" applyAlignment="1">
      <alignment horizontal="center" vertical="center" wrapText="1"/>
    </xf>
    <xf numFmtId="0" fontId="11" fillId="4" borderId="11" xfId="0" applyFont="1" applyFill="1" applyBorder="1" applyAlignment="1">
      <alignment horizontal="center" vertical="center" wrapText="1"/>
    </xf>
    <xf numFmtId="0" fontId="11" fillId="4" borderId="14" xfId="0" applyFont="1" applyFill="1" applyBorder="1" applyAlignment="1">
      <alignment horizontal="center" vertical="center" wrapText="1"/>
    </xf>
    <xf numFmtId="0" fontId="11" fillId="4" borderId="57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59" fillId="0" borderId="33" xfId="0" applyFont="1" applyBorder="1" applyAlignment="1" applyProtection="1">
      <alignment horizontal="center" vertical="center" wrapText="1"/>
      <protection locked="0"/>
    </xf>
    <xf numFmtId="0" fontId="59" fillId="0" borderId="34" xfId="0" applyFont="1" applyBorder="1" applyAlignment="1" applyProtection="1">
      <alignment horizontal="center" vertical="center" wrapText="1"/>
      <protection locked="0"/>
    </xf>
    <xf numFmtId="0" fontId="59" fillId="0" borderId="39" xfId="0" applyFont="1" applyBorder="1" applyAlignment="1" applyProtection="1">
      <alignment horizontal="center" vertical="center" wrapText="1"/>
      <protection locked="0"/>
    </xf>
    <xf numFmtId="0" fontId="39" fillId="6" borderId="12" xfId="0" applyFont="1" applyFill="1" applyBorder="1" applyAlignment="1">
      <alignment horizontal="center" vertical="center" wrapText="1"/>
    </xf>
    <xf numFmtId="0" fontId="0" fillId="6" borderId="66" xfId="0" applyFill="1" applyBorder="1" applyAlignment="1">
      <alignment horizontal="center" vertical="center" wrapText="1"/>
    </xf>
    <xf numFmtId="0" fontId="0" fillId="6" borderId="26" xfId="0" applyFill="1" applyBorder="1" applyAlignment="1">
      <alignment horizontal="center" vertical="center" wrapText="1"/>
    </xf>
    <xf numFmtId="0" fontId="37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42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15" fontId="42" fillId="0" borderId="0" xfId="0" applyNumberFormat="1" applyFont="1" applyAlignment="1">
      <alignment horizontal="right" vertical="center"/>
    </xf>
    <xf numFmtId="0" fontId="19" fillId="2" borderId="12" xfId="0" applyFont="1" applyFill="1" applyBorder="1" applyAlignment="1" applyProtection="1">
      <alignment horizontal="center" vertical="center"/>
      <protection locked="0"/>
    </xf>
    <xf numFmtId="0" fontId="0" fillId="0" borderId="67" xfId="0" applyBorder="1" applyAlignment="1" applyProtection="1">
      <alignment horizontal="center" vertical="center"/>
      <protection locked="0"/>
    </xf>
    <xf numFmtId="49" fontId="23" fillId="0" borderId="7" xfId="0" applyNumberFormat="1" applyFont="1" applyBorder="1" applyAlignment="1">
      <alignment horizontal="center" vertical="center" wrapText="1"/>
    </xf>
    <xf numFmtId="49" fontId="23" fillId="0" borderId="8" xfId="0" applyNumberFormat="1" applyFont="1" applyBorder="1" applyAlignment="1">
      <alignment horizontal="center" vertical="center" wrapText="1"/>
    </xf>
    <xf numFmtId="49" fontId="23" fillId="0" borderId="44" xfId="0" applyNumberFormat="1" applyFont="1" applyBorder="1" applyAlignment="1">
      <alignment horizontal="center" vertical="center" wrapText="1"/>
    </xf>
    <xf numFmtId="49" fontId="23" fillId="0" borderId="46" xfId="0" applyNumberFormat="1" applyFont="1" applyBorder="1" applyAlignment="1">
      <alignment horizontal="center" vertical="center" wrapText="1"/>
    </xf>
    <xf numFmtId="49" fontId="0" fillId="0" borderId="18" xfId="0" applyNumberFormat="1" applyBorder="1" applyAlignment="1">
      <alignment horizontal="center" vertical="center"/>
    </xf>
    <xf numFmtId="49" fontId="0" fillId="0" borderId="19" xfId="0" applyNumberFormat="1" applyBorder="1" applyAlignment="1">
      <alignment horizontal="center" vertical="center"/>
    </xf>
    <xf numFmtId="49" fontId="0" fillId="0" borderId="7" xfId="0" applyNumberFormat="1" applyBorder="1" applyAlignment="1">
      <alignment horizontal="center" vertical="center"/>
    </xf>
    <xf numFmtId="49" fontId="0" fillId="0" borderId="8" xfId="0" applyNumberFormat="1" applyBorder="1" applyAlignment="1">
      <alignment horizontal="center" vertical="center"/>
    </xf>
    <xf numFmtId="0" fontId="23" fillId="0" borderId="9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53" fillId="0" borderId="60" xfId="0" applyFont="1" applyBorder="1" applyAlignment="1">
      <alignment horizontal="center" vertical="center"/>
    </xf>
    <xf numFmtId="0" fontId="53" fillId="0" borderId="27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 wrapText="1"/>
    </xf>
    <xf numFmtId="0" fontId="9" fillId="0" borderId="60" xfId="0" applyFont="1" applyBorder="1" applyAlignment="1">
      <alignment horizontal="center" vertical="center"/>
    </xf>
    <xf numFmtId="0" fontId="19" fillId="2" borderId="13" xfId="0" applyFont="1" applyFill="1" applyBorder="1" applyAlignment="1" applyProtection="1">
      <alignment horizontal="center" vertical="center"/>
      <protection locked="0"/>
    </xf>
    <xf numFmtId="0" fontId="0" fillId="0" borderId="55" xfId="0" applyBorder="1" applyAlignment="1" applyProtection="1">
      <alignment horizontal="center" vertical="center"/>
      <protection locked="0"/>
    </xf>
    <xf numFmtId="0" fontId="11" fillId="10" borderId="16" xfId="0" applyFont="1" applyFill="1" applyBorder="1" applyAlignment="1" applyProtection="1">
      <alignment horizontal="center" vertical="center"/>
      <protection locked="0"/>
    </xf>
    <xf numFmtId="0" fontId="11" fillId="10" borderId="40" xfId="0" applyFont="1" applyFill="1" applyBorder="1" applyAlignment="1" applyProtection="1">
      <alignment horizontal="center" vertical="center"/>
      <protection locked="0"/>
    </xf>
    <xf numFmtId="0" fontId="11" fillId="10" borderId="41" xfId="0" applyFont="1" applyFill="1" applyBorder="1" applyAlignment="1" applyProtection="1">
      <alignment horizontal="center" vertical="center"/>
      <protection locked="0"/>
    </xf>
    <xf numFmtId="0" fontId="11" fillId="10" borderId="21" xfId="0" applyFont="1" applyFill="1" applyBorder="1" applyAlignment="1" applyProtection="1">
      <alignment horizontal="center" vertical="center"/>
      <protection locked="0"/>
    </xf>
    <xf numFmtId="0" fontId="11" fillId="10" borderId="32" xfId="0" applyFont="1" applyFill="1" applyBorder="1" applyAlignment="1" applyProtection="1">
      <alignment horizontal="center" vertical="center"/>
      <protection locked="0"/>
    </xf>
    <xf numFmtId="49" fontId="0" fillId="0" borderId="23" xfId="0" applyNumberFormat="1" applyBorder="1" applyAlignment="1">
      <alignment horizontal="left" vertical="center" wrapText="1"/>
    </xf>
    <xf numFmtId="49" fontId="0" fillId="0" borderId="38" xfId="0" applyNumberFormat="1" applyBorder="1" applyAlignment="1">
      <alignment horizontal="left" vertical="center" wrapText="1"/>
    </xf>
    <xf numFmtId="49" fontId="0" fillId="0" borderId="39" xfId="0" applyNumberFormat="1" applyBorder="1" applyAlignment="1">
      <alignment horizontal="left" vertical="center" wrapText="1"/>
    </xf>
    <xf numFmtId="0" fontId="24" fillId="3" borderId="16" xfId="0" applyFont="1" applyFill="1" applyBorder="1" applyAlignment="1">
      <alignment horizontal="center"/>
    </xf>
    <xf numFmtId="0" fontId="24" fillId="3" borderId="40" xfId="0" applyFont="1" applyFill="1" applyBorder="1" applyAlignment="1">
      <alignment horizontal="center"/>
    </xf>
    <xf numFmtId="0" fontId="24" fillId="3" borderId="41" xfId="0" applyFont="1" applyFill="1" applyBorder="1" applyAlignment="1">
      <alignment horizontal="center"/>
    </xf>
    <xf numFmtId="0" fontId="26" fillId="0" borderId="61" xfId="0" applyFont="1" applyBorder="1" applyAlignment="1">
      <alignment horizontal="center" vertical="center" wrapText="1"/>
    </xf>
    <xf numFmtId="0" fontId="26" fillId="0" borderId="6" xfId="0" applyFont="1" applyBorder="1" applyAlignment="1">
      <alignment horizontal="center" vertical="center" wrapText="1"/>
    </xf>
    <xf numFmtId="0" fontId="24" fillId="0" borderId="6" xfId="0" applyFont="1" applyBorder="1" applyAlignment="1">
      <alignment horizontal="center" vertical="center" wrapText="1"/>
    </xf>
    <xf numFmtId="0" fontId="27" fillId="0" borderId="62" xfId="0" applyFont="1" applyBorder="1" applyAlignment="1">
      <alignment horizontal="center" vertical="center"/>
    </xf>
    <xf numFmtId="0" fontId="27" fillId="0" borderId="36" xfId="0" applyFont="1" applyBorder="1" applyAlignment="1">
      <alignment horizontal="center" vertical="center"/>
    </xf>
    <xf numFmtId="0" fontId="27" fillId="0" borderId="36" xfId="0" applyFont="1" applyBorder="1" applyAlignment="1" applyProtection="1">
      <alignment horizontal="center" vertical="center"/>
      <protection hidden="1"/>
    </xf>
    <xf numFmtId="0" fontId="34" fillId="0" borderId="29" xfId="0" applyFont="1" applyBorder="1" applyAlignment="1">
      <alignment horizontal="center" vertical="center"/>
    </xf>
    <xf numFmtId="0" fontId="34" fillId="0" borderId="28" xfId="0" applyFont="1" applyBorder="1" applyAlignment="1">
      <alignment horizontal="center" vertical="center"/>
    </xf>
    <xf numFmtId="0" fontId="34" fillId="0" borderId="65" xfId="0" applyFont="1" applyBorder="1" applyAlignment="1">
      <alignment horizontal="center" vertical="center"/>
    </xf>
    <xf numFmtId="0" fontId="0" fillId="0" borderId="25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58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34" xfId="0" applyBorder="1" applyAlignment="1">
      <alignment horizontal="center"/>
    </xf>
    <xf numFmtId="0" fontId="0" fillId="0" borderId="73" xfId="0" applyBorder="1" applyAlignment="1">
      <alignment horizontal="center"/>
    </xf>
    <xf numFmtId="0" fontId="0" fillId="0" borderId="72" xfId="0" applyBorder="1" applyAlignment="1">
      <alignment horizontal="center"/>
    </xf>
    <xf numFmtId="0" fontId="11" fillId="0" borderId="0" xfId="0" applyFont="1" applyAlignment="1">
      <alignment horizontal="center" vertical="center" wrapText="1"/>
    </xf>
    <xf numFmtId="0" fontId="11" fillId="0" borderId="34" xfId="0" applyFont="1" applyBorder="1" applyAlignment="1">
      <alignment horizontal="center" vertical="center" wrapText="1"/>
    </xf>
    <xf numFmtId="0" fontId="29" fillId="0" borderId="0" xfId="0" applyFont="1" applyAlignment="1">
      <alignment horizontal="left" vertical="center" wrapText="1"/>
    </xf>
    <xf numFmtId="0" fontId="35" fillId="6" borderId="74" xfId="0" applyFont="1" applyFill="1" applyBorder="1" applyAlignment="1">
      <alignment horizontal="center" vertical="center"/>
    </xf>
    <xf numFmtId="0" fontId="35" fillId="6" borderId="73" xfId="0" applyFont="1" applyFill="1" applyBorder="1" applyAlignment="1">
      <alignment horizontal="center" vertical="center"/>
    </xf>
    <xf numFmtId="0" fontId="35" fillId="6" borderId="63" xfId="0" applyFont="1" applyFill="1" applyBorder="1" applyAlignment="1">
      <alignment horizontal="center" vertical="center"/>
    </xf>
    <xf numFmtId="0" fontId="35" fillId="6" borderId="64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9" fillId="0" borderId="60" xfId="0" applyFont="1" applyBorder="1" applyAlignment="1">
      <alignment horizontal="center" vertical="center" wrapText="1"/>
    </xf>
    <xf numFmtId="0" fontId="53" fillId="0" borderId="71" xfId="0" applyFont="1" applyBorder="1" applyAlignment="1">
      <alignment horizontal="center" vertical="center"/>
    </xf>
  </cellXfs>
  <cellStyles count="2">
    <cellStyle name="Lien hypertexte" xfId="1" builtinId="8"/>
    <cellStyle name="Normal" xfId="0" builtinId="0"/>
  </cellStyles>
  <dxfs count="0"/>
  <tableStyles count="0" defaultTableStyle="TableStyleMedium9" defaultPivotStyle="PivotStyleLight16"/>
  <colors>
    <mruColors>
      <color rgb="FF0000FF"/>
      <color rgb="FFFFFFCC"/>
      <color rgb="FFFFD5D5"/>
      <color rgb="FFAFFFFF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63501</xdr:colOff>
      <xdr:row>0</xdr:row>
      <xdr:rowOff>60326</xdr:rowOff>
    </xdr:from>
    <xdr:to>
      <xdr:col>1</xdr:col>
      <xdr:colOff>1165263</xdr:colOff>
      <xdr:row>3</xdr:row>
      <xdr:rowOff>254000</xdr:rowOff>
    </xdr:to>
    <xdr:pic>
      <xdr:nvPicPr>
        <xdr:cNvPr id="4" name="Image 3" descr="LOGO CD RHONE METROPOLE DE LYON_FSCF.jpg">
          <a:extLst>
            <a:ext uri="{FF2B5EF4-FFF2-40B4-BE49-F238E27FC236}">
              <a16:creationId xmlns="" xmlns:a16="http://schemas.microsoft.com/office/drawing/2014/main" id="{AC0EA520-A316-4B3C-892A-04B3F6E4DB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501" y="60326"/>
          <a:ext cx="1368462" cy="122872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63501</xdr:colOff>
      <xdr:row>0</xdr:row>
      <xdr:rowOff>60327</xdr:rowOff>
    </xdr:from>
    <xdr:to>
      <xdr:col>1</xdr:col>
      <xdr:colOff>1117600</xdr:colOff>
      <xdr:row>3</xdr:row>
      <xdr:rowOff>102015</xdr:rowOff>
    </xdr:to>
    <xdr:pic>
      <xdr:nvPicPr>
        <xdr:cNvPr id="4" name="Image 3" descr="LOGO CD RHONE METROPOLE DE LYON_FSCF.jpg">
          <a:extLst>
            <a:ext uri="{FF2B5EF4-FFF2-40B4-BE49-F238E27FC236}">
              <a16:creationId xmlns="" xmlns:a16="http://schemas.microsoft.com/office/drawing/2014/main" id="{A3F91687-473A-44BB-BA26-792A674228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501" y="60327"/>
          <a:ext cx="1320799" cy="107673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63501</xdr:colOff>
      <xdr:row>0</xdr:row>
      <xdr:rowOff>60327</xdr:rowOff>
    </xdr:from>
    <xdr:to>
      <xdr:col>1</xdr:col>
      <xdr:colOff>1073150</xdr:colOff>
      <xdr:row>2</xdr:row>
      <xdr:rowOff>298450</xdr:rowOff>
    </xdr:to>
    <xdr:pic>
      <xdr:nvPicPr>
        <xdr:cNvPr id="4" name="Image 3" descr="LOGO CD RHONE METROPOLE DE LYON_FSCF.jpg">
          <a:extLst>
            <a:ext uri="{FF2B5EF4-FFF2-40B4-BE49-F238E27FC236}">
              <a16:creationId xmlns="" xmlns:a16="http://schemas.microsoft.com/office/drawing/2014/main" id="{41C7D271-D379-4407-8EF0-AB0359B2CB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501" y="60327"/>
          <a:ext cx="1320799" cy="94932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111125</xdr:colOff>
      <xdr:row>0</xdr:row>
      <xdr:rowOff>66677</xdr:rowOff>
    </xdr:from>
    <xdr:to>
      <xdr:col>1</xdr:col>
      <xdr:colOff>876300</xdr:colOff>
      <xdr:row>2</xdr:row>
      <xdr:rowOff>273050</xdr:rowOff>
    </xdr:to>
    <xdr:pic>
      <xdr:nvPicPr>
        <xdr:cNvPr id="5" name="Image 4" descr="LOGO CD RHONE METROPOLE DE LYON_FSCF.jpg">
          <a:extLst>
            <a:ext uri="{FF2B5EF4-FFF2-40B4-BE49-F238E27FC236}">
              <a16:creationId xmlns="" xmlns:a16="http://schemas.microsoft.com/office/drawing/2014/main" id="{4BEE9E45-25C3-4DB2-A6A4-5143DE0A17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125" y="66677"/>
          <a:ext cx="1412875" cy="81597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111125</xdr:colOff>
      <xdr:row>0</xdr:row>
      <xdr:rowOff>66677</xdr:rowOff>
    </xdr:from>
    <xdr:to>
      <xdr:col>1</xdr:col>
      <xdr:colOff>868680</xdr:colOff>
      <xdr:row>4</xdr:row>
      <xdr:rowOff>143510</xdr:rowOff>
    </xdr:to>
    <xdr:pic>
      <xdr:nvPicPr>
        <xdr:cNvPr id="2" name="Image 1" descr="LOGO CD RHONE METROPOLE DE LYON_FSCF.jpg">
          <a:extLst>
            <a:ext uri="{FF2B5EF4-FFF2-40B4-BE49-F238E27FC236}">
              <a16:creationId xmlns="" xmlns:a16="http://schemas.microsoft.com/office/drawing/2014/main" id="{2DA573E1-B606-4921-9197-A0C1012C9D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125" y="66677"/>
          <a:ext cx="1397635" cy="80835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165101</xdr:colOff>
      <xdr:row>0</xdr:row>
      <xdr:rowOff>85725</xdr:rowOff>
    </xdr:from>
    <xdr:to>
      <xdr:col>0</xdr:col>
      <xdr:colOff>1422401</xdr:colOff>
      <xdr:row>2</xdr:row>
      <xdr:rowOff>228600</xdr:rowOff>
    </xdr:to>
    <xdr:pic>
      <xdr:nvPicPr>
        <xdr:cNvPr id="2" name="Image 1" descr="LOGO CD RHONE METROPOLE DE LYON_FSCF.jpg">
          <a:extLst>
            <a:ext uri="{FF2B5EF4-FFF2-40B4-BE49-F238E27FC236}">
              <a16:creationId xmlns="" xmlns:a16="http://schemas.microsoft.com/office/drawing/2014/main" id="{00A80B09-5079-494B-A6B4-FEDA27B670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5101" y="85725"/>
          <a:ext cx="1257300" cy="8540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47</xdr:row>
      <xdr:rowOff>1</xdr:rowOff>
    </xdr:from>
    <xdr:to>
      <xdr:col>5</xdr:col>
      <xdr:colOff>1498600</xdr:colOff>
      <xdr:row>68</xdr:row>
      <xdr:rowOff>85420</xdr:rowOff>
    </xdr:to>
    <xdr:pic>
      <xdr:nvPicPr>
        <xdr:cNvPr id="4" name="Image 3">
          <a:extLst>
            <a:ext uri="{FF2B5EF4-FFF2-40B4-BE49-F238E27FC236}">
              <a16:creationId xmlns="" xmlns:a16="http://schemas.microsoft.com/office/drawing/2014/main" id="{ECD6C353-9101-29E3-44D6-8C4A659F9C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1709401"/>
          <a:ext cx="8680450" cy="39525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drhone.dsmynas.org/nextcloud/index.php/s/2QdPZMN5f8Gqo5a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cdrhone.dsmynas.org/nextcloud/index.php/s/2QdPZMN5f8Gqo5a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cdrhone.dsmynas.org/nextcloud/index.php/s/2QdPZMN5f8Gqo5a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cdrhone.dsmynas.org/nextcloud/index.php/s/2QdPZMN5f8Gqo5a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hyperlink" Target="https://cdrhone.dsmynas.org/nextcloud/index.php/s/2QdPZMN5f8Gqo5a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cdrhone.dsmynas.org/nextcloud/index.php/s/2QdPZMN5f8Gqo5a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cdrhone.dsmynas.org/nextcloud/index.php/s/kWHqpkiyGNSgTy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H32"/>
  <sheetViews>
    <sheetView topLeftCell="B10" workbookViewId="0">
      <selection activeCell="E21" sqref="E21:E26"/>
    </sheetView>
  </sheetViews>
  <sheetFormatPr baseColWidth="10" defaultRowHeight="15"/>
  <cols>
    <col min="1" max="1" width="3.85546875" customWidth="1"/>
    <col min="2" max="2" width="22.42578125" customWidth="1"/>
    <col min="3" max="5" width="35.5703125" customWidth="1"/>
  </cols>
  <sheetData>
    <row r="1" spans="1:8" ht="31.5">
      <c r="C1" s="166"/>
      <c r="D1" s="166"/>
      <c r="E1" s="166"/>
    </row>
    <row r="2" spans="1:8" ht="26.25">
      <c r="A2" s="48"/>
      <c r="B2" s="49"/>
      <c r="C2" s="76" t="str">
        <f>Infos!B2</f>
        <v>12 et 13 avril 2025</v>
      </c>
      <c r="D2" s="57" t="s">
        <v>56</v>
      </c>
      <c r="E2" s="57" t="str">
        <f>Infos!B3</f>
        <v>Halle Diagana Lyon 9</v>
      </c>
    </row>
    <row r="3" spans="1:8" ht="27" thickBot="1">
      <c r="A3" s="49"/>
      <c r="B3" s="49"/>
      <c r="C3" s="61"/>
      <c r="D3" s="51"/>
      <c r="E3" s="51"/>
    </row>
    <row r="4" spans="1:8" ht="40.5" customHeight="1">
      <c r="A4" s="49"/>
      <c r="B4" s="49"/>
      <c r="C4" s="167" t="s">
        <v>75</v>
      </c>
      <c r="D4" s="168"/>
      <c r="E4" s="72" t="s">
        <v>57</v>
      </c>
    </row>
    <row r="5" spans="1:8" ht="35.25" customHeight="1" thickBot="1">
      <c r="A5" s="49"/>
      <c r="B5" s="68" t="s">
        <v>110</v>
      </c>
      <c r="C5" s="165" t="str">
        <f>Infos!$B$10</f>
        <v>https://cdrhone.dsmynas.org/nextcloud/index.php/s/kWHqpkiyGNSgTyZ </v>
      </c>
      <c r="D5" s="67"/>
      <c r="E5" s="75">
        <f>Infos!$B$4</f>
        <v>45728</v>
      </c>
    </row>
    <row r="6" spans="1:8" ht="27" thickBot="1">
      <c r="A6" s="49"/>
      <c r="B6" s="49"/>
      <c r="C6" s="61"/>
      <c r="D6" s="51"/>
      <c r="E6" s="51"/>
    </row>
    <row r="7" spans="1:8" ht="15.75" thickBot="1">
      <c r="A7" s="62"/>
      <c r="B7" s="84" t="s">
        <v>76</v>
      </c>
      <c r="C7" s="85" t="str">
        <f>Infos!$B$5</f>
        <v>2018,2017,2016,2015,</v>
      </c>
      <c r="D7" s="169"/>
      <c r="E7" s="170"/>
    </row>
    <row r="8" spans="1:8">
      <c r="A8" s="62"/>
      <c r="C8" s="62"/>
      <c r="D8" s="62"/>
      <c r="E8" s="63"/>
    </row>
    <row r="9" spans="1:8" ht="28.35" customHeight="1">
      <c r="A9" s="62"/>
      <c r="B9" s="176" t="s">
        <v>73</v>
      </c>
      <c r="C9" s="176"/>
      <c r="D9" s="176"/>
      <c r="E9" s="176"/>
      <c r="F9" s="74"/>
      <c r="G9" s="74"/>
      <c r="H9" s="74"/>
    </row>
    <row r="10" spans="1:8" ht="15.75" thickBot="1">
      <c r="A10" s="62"/>
      <c r="B10" s="62"/>
      <c r="C10" s="62"/>
      <c r="D10" s="62"/>
      <c r="E10" s="63"/>
    </row>
    <row r="11" spans="1:8" ht="15.75" thickBot="1">
      <c r="A11" s="1" t="s">
        <v>63</v>
      </c>
      <c r="B11" s="1"/>
      <c r="C11" s="119" t="s">
        <v>53</v>
      </c>
      <c r="D11" s="174"/>
      <c r="E11" s="175"/>
    </row>
    <row r="12" spans="1:8" ht="15.75" thickBot="1">
      <c r="A12" s="1"/>
      <c r="B12" s="1"/>
      <c r="C12" s="120" t="s">
        <v>67</v>
      </c>
      <c r="D12" s="174"/>
      <c r="E12" s="175"/>
    </row>
    <row r="13" spans="1:8" ht="15.75" thickBot="1">
      <c r="C13" s="121" t="s">
        <v>68</v>
      </c>
      <c r="D13" s="174"/>
      <c r="E13" s="175"/>
    </row>
    <row r="14" spans="1:8">
      <c r="A14" s="11"/>
      <c r="B14" s="11"/>
      <c r="C14" s="11"/>
      <c r="D14" s="11"/>
      <c r="E14" s="11"/>
    </row>
    <row r="15" spans="1:8" ht="15.75" thickBot="1">
      <c r="A15" s="11"/>
      <c r="B15" s="11"/>
      <c r="C15" s="92" t="s">
        <v>98</v>
      </c>
      <c r="D15" s="11"/>
      <c r="E15" s="11"/>
    </row>
    <row r="16" spans="1:8" ht="15" customHeight="1">
      <c r="A16" s="1"/>
      <c r="B16" s="1"/>
      <c r="C16" s="180" t="s">
        <v>92</v>
      </c>
      <c r="D16" s="180" t="s">
        <v>93</v>
      </c>
      <c r="E16" s="180" t="s">
        <v>91</v>
      </c>
    </row>
    <row r="17" spans="1:5" ht="21.75" customHeight="1" thickBot="1">
      <c r="A17" s="1"/>
      <c r="B17" s="1"/>
      <c r="C17" s="181"/>
      <c r="D17" s="181"/>
      <c r="E17" s="181"/>
    </row>
    <row r="18" spans="1:5" ht="15.75" thickBot="1">
      <c r="A18" s="11"/>
      <c r="B18" s="11"/>
      <c r="C18" s="11"/>
      <c r="D18" s="11"/>
      <c r="E18" s="11"/>
    </row>
    <row r="19" spans="1:5">
      <c r="C19" s="182" t="s">
        <v>6</v>
      </c>
      <c r="D19" s="184" t="s">
        <v>7</v>
      </c>
      <c r="E19" s="186" t="s">
        <v>8</v>
      </c>
    </row>
    <row r="20" spans="1:5" ht="15.75" thickBot="1">
      <c r="C20" s="183"/>
      <c r="D20" s="185"/>
      <c r="E20" s="187"/>
    </row>
    <row r="21" spans="1:5" s="2" customFormat="1" ht="30.75" customHeight="1">
      <c r="A21" s="64"/>
      <c r="B21" s="7">
        <v>1</v>
      </c>
      <c r="C21" s="97"/>
      <c r="D21" s="98"/>
      <c r="E21" s="99"/>
    </row>
    <row r="22" spans="1:5" s="2" customFormat="1" ht="30.75" customHeight="1">
      <c r="A22" s="64"/>
      <c r="B22" s="8">
        <v>2</v>
      </c>
      <c r="C22" s="100"/>
      <c r="D22" s="100"/>
      <c r="E22" s="99"/>
    </row>
    <row r="23" spans="1:5" s="2" customFormat="1" ht="30.75" customHeight="1">
      <c r="A23" s="64"/>
      <c r="B23" s="8">
        <v>3</v>
      </c>
      <c r="C23" s="100"/>
      <c r="D23" s="100"/>
      <c r="E23" s="99"/>
    </row>
    <row r="24" spans="1:5" s="2" customFormat="1" ht="30.75" customHeight="1">
      <c r="A24" s="64"/>
      <c r="B24" s="8">
        <v>4</v>
      </c>
      <c r="C24" s="100"/>
      <c r="D24" s="100"/>
      <c r="E24" s="99"/>
    </row>
    <row r="25" spans="1:5" s="2" customFormat="1" ht="30.75" customHeight="1">
      <c r="A25" s="64"/>
      <c r="B25" s="8">
        <v>5</v>
      </c>
      <c r="C25" s="100"/>
      <c r="D25" s="100"/>
      <c r="E25" s="99"/>
    </row>
    <row r="26" spans="1:5" s="2" customFormat="1" ht="30.75" customHeight="1" thickBot="1">
      <c r="A26" s="64"/>
      <c r="B26" s="9">
        <v>6</v>
      </c>
      <c r="C26" s="101"/>
      <c r="D26" s="101"/>
      <c r="E26" s="99"/>
    </row>
    <row r="28" spans="1:5" ht="23.25">
      <c r="C28" s="89" t="s">
        <v>86</v>
      </c>
      <c r="D28" s="90">
        <f>COUNTA(C21:C26)</f>
        <v>0</v>
      </c>
    </row>
    <row r="29" spans="1:5" ht="15.75" thickBot="1"/>
    <row r="30" spans="1:5" ht="33" customHeight="1" thickBot="1">
      <c r="C30" s="171" t="s">
        <v>4</v>
      </c>
      <c r="D30" s="172"/>
      <c r="E30" s="173"/>
    </row>
    <row r="31" spans="1:5" ht="15.75" thickBot="1"/>
    <row r="32" spans="1:5" ht="46.5" customHeight="1" thickBot="1">
      <c r="C32" s="177" t="s">
        <v>5</v>
      </c>
      <c r="D32" s="178"/>
      <c r="E32" s="179"/>
    </row>
  </sheetData>
  <sheetProtection selectLockedCells="1"/>
  <autoFilter ref="B19:E26"/>
  <dataConsolidate/>
  <mergeCells count="15">
    <mergeCell ref="C32:E32"/>
    <mergeCell ref="C16:C17"/>
    <mergeCell ref="C19:C20"/>
    <mergeCell ref="D19:D20"/>
    <mergeCell ref="E19:E20"/>
    <mergeCell ref="D16:D17"/>
    <mergeCell ref="E16:E17"/>
    <mergeCell ref="C1:E1"/>
    <mergeCell ref="C4:D4"/>
    <mergeCell ref="D7:E7"/>
    <mergeCell ref="C30:E30"/>
    <mergeCell ref="D11:E11"/>
    <mergeCell ref="D12:E12"/>
    <mergeCell ref="D13:E13"/>
    <mergeCell ref="B9:E9"/>
  </mergeCells>
  <dataValidations count="2">
    <dataValidation type="custom" allowBlank="1" showInputMessage="1" showErrorMessage="1" error="Ecrivez en MAJUSCULES" sqref="C21:D26">
      <formula1>EXACT(C21:C26,UPPER(C21:C26))</formula1>
    </dataValidation>
    <dataValidation type="date" allowBlank="1" showInputMessage="1" showErrorMessage="1" sqref="E21:E26">
      <formula1>2015</formula1>
      <formula2>2018</formula2>
    </dataValidation>
  </dataValidations>
  <hyperlinks>
    <hyperlink ref="C5" r:id="rId1" display="https://cdrhone.dsmynas.org/nextcloud/index.php/s/2QdPZMN5f8Gqo5a"/>
  </hyperlinks>
  <pageMargins left="0.23622047244094491" right="0.23622047244094491" top="0.74803149606299213" bottom="0.74803149606299213" header="0.31496062992125984" footer="0.31496062992125984"/>
  <pageSetup paperSize="9" scale="74" orientation="portrait" verticalDpi="30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F0"/>
    <pageSetUpPr fitToPage="1"/>
  </sheetPr>
  <dimension ref="A1:J96"/>
  <sheetViews>
    <sheetView topLeftCell="A5" zoomScale="86" zoomScaleNormal="86" workbookViewId="0">
      <selection activeCell="I20" sqref="I20"/>
    </sheetView>
  </sheetViews>
  <sheetFormatPr baseColWidth="10" defaultColWidth="11.42578125" defaultRowHeight="15"/>
  <cols>
    <col min="1" max="1" width="3.85546875" customWidth="1"/>
    <col min="2" max="4" width="25.5703125" customWidth="1"/>
    <col min="5" max="5" width="21.140625" customWidth="1"/>
    <col min="6" max="6" width="18.5703125" customWidth="1"/>
    <col min="8" max="8" width="33.140625" customWidth="1"/>
  </cols>
  <sheetData>
    <row r="1" spans="1:10" ht="31.5">
      <c r="C1" s="166" t="str">
        <f>Infos!B1</f>
        <v>Coupe Départementale</v>
      </c>
      <c r="D1" s="166"/>
      <c r="E1" s="166"/>
    </row>
    <row r="2" spans="1:10" ht="26.25">
      <c r="A2" s="48"/>
      <c r="B2" s="49"/>
      <c r="C2" s="76" t="str">
        <f>Infos!B2</f>
        <v>12 et 13 avril 2025</v>
      </c>
      <c r="D2" s="57" t="s">
        <v>56</v>
      </c>
      <c r="E2" s="79" t="str">
        <f>Infos!B3</f>
        <v>Halle Diagana Lyon 9</v>
      </c>
    </row>
    <row r="3" spans="1:10" ht="27" thickBot="1">
      <c r="A3" s="49"/>
      <c r="B3" s="49"/>
      <c r="C3" s="61"/>
      <c r="D3" s="51"/>
      <c r="E3" s="51"/>
    </row>
    <row r="4" spans="1:10" ht="25.5" customHeight="1">
      <c r="A4" s="49"/>
      <c r="B4" s="49"/>
      <c r="C4" s="167" t="s">
        <v>74</v>
      </c>
      <c r="D4" s="168"/>
      <c r="E4" s="188"/>
      <c r="F4" s="108" t="s">
        <v>57</v>
      </c>
    </row>
    <row r="5" spans="1:10" ht="34.5" customHeight="1" thickBot="1">
      <c r="A5" s="49"/>
      <c r="B5" s="68" t="s">
        <v>110</v>
      </c>
      <c r="C5" s="161" t="str">
        <f>Infos!$B$10</f>
        <v>https://cdrhone.dsmynas.org/nextcloud/index.php/s/kWHqpkiyGNSgTyZ </v>
      </c>
      <c r="D5" s="67"/>
      <c r="E5" s="67"/>
      <c r="F5" s="109">
        <f>Infos!$B$4</f>
        <v>45728</v>
      </c>
    </row>
    <row r="6" spans="1:10" ht="27" thickBot="1">
      <c r="A6" s="49"/>
      <c r="B6" s="49"/>
      <c r="C6" s="61"/>
      <c r="D6" s="51"/>
      <c r="E6" s="51"/>
    </row>
    <row r="7" spans="1:10" ht="15.75" thickBot="1">
      <c r="B7" s="86" t="s">
        <v>77</v>
      </c>
      <c r="C7" s="110" t="str">
        <f>Infos!$B$6</f>
        <v xml:space="preserve">2014,2013,2012,2011, </v>
      </c>
      <c r="D7" s="191"/>
      <c r="E7" s="170"/>
      <c r="F7" s="192"/>
    </row>
    <row r="8" spans="1:10">
      <c r="A8" s="62"/>
      <c r="B8" s="62"/>
      <c r="C8" s="62"/>
      <c r="D8" s="62"/>
      <c r="E8" s="63"/>
    </row>
    <row r="9" spans="1:10" ht="28.35" customHeight="1">
      <c r="A9" s="62"/>
      <c r="B9" s="176" t="s">
        <v>73</v>
      </c>
      <c r="C9" s="176"/>
      <c r="D9" s="176"/>
      <c r="E9" s="176"/>
      <c r="F9" s="176"/>
      <c r="G9" s="74"/>
      <c r="H9" s="74"/>
      <c r="I9" s="74"/>
      <c r="J9" s="74"/>
    </row>
    <row r="10" spans="1:10" ht="15.75" thickBot="1">
      <c r="A10" s="62"/>
      <c r="B10" s="62"/>
      <c r="C10" s="62"/>
      <c r="D10" s="62"/>
      <c r="E10" s="63"/>
    </row>
    <row r="11" spans="1:10">
      <c r="A11" s="1" t="s">
        <v>63</v>
      </c>
      <c r="B11" s="1"/>
      <c r="C11" s="45" t="s">
        <v>53</v>
      </c>
      <c r="D11" s="193">
        <f>+POUSSINS!D11</f>
        <v>0</v>
      </c>
      <c r="E11" s="194"/>
      <c r="F11" s="195"/>
    </row>
    <row r="12" spans="1:10">
      <c r="A12" s="1"/>
      <c r="B12" s="1"/>
      <c r="C12" s="65" t="s">
        <v>67</v>
      </c>
      <c r="D12" s="196">
        <f>+POUSSINS!D12</f>
        <v>0</v>
      </c>
      <c r="E12" s="197"/>
      <c r="F12" s="198"/>
    </row>
    <row r="13" spans="1:10" ht="15.75" thickBot="1">
      <c r="C13" s="66" t="s">
        <v>68</v>
      </c>
      <c r="D13" s="199">
        <f>+POUSSINS!D13</f>
        <v>0</v>
      </c>
      <c r="E13" s="200"/>
      <c r="F13" s="201"/>
    </row>
    <row r="14" spans="1:10">
      <c r="A14" s="11"/>
      <c r="B14" s="11"/>
      <c r="C14" s="11"/>
      <c r="D14" s="11"/>
      <c r="E14" s="11"/>
    </row>
    <row r="15" spans="1:10" ht="15.75" thickBot="1">
      <c r="A15" s="11"/>
      <c r="B15" s="11"/>
      <c r="C15" s="92" t="s">
        <v>98</v>
      </c>
      <c r="D15" s="11"/>
      <c r="E15" s="11"/>
    </row>
    <row r="16" spans="1:10" ht="15" customHeight="1">
      <c r="A16" s="1"/>
      <c r="C16" s="189" t="s">
        <v>92</v>
      </c>
      <c r="D16" s="189" t="s">
        <v>93</v>
      </c>
      <c r="E16" s="189" t="s">
        <v>91</v>
      </c>
      <c r="F16" s="12"/>
    </row>
    <row r="17" spans="1:6" ht="23.45" customHeight="1" thickBot="1">
      <c r="A17" s="1"/>
      <c r="C17" s="190"/>
      <c r="D17" s="190"/>
      <c r="E17" s="190"/>
      <c r="F17" s="12"/>
    </row>
    <row r="18" spans="1:6" ht="15" customHeight="1">
      <c r="A18" s="1"/>
      <c r="C18" s="112"/>
      <c r="D18" s="112"/>
      <c r="E18" s="112"/>
      <c r="F18" s="111"/>
    </row>
    <row r="19" spans="1:6">
      <c r="A19" s="208" t="s">
        <v>94</v>
      </c>
      <c r="B19" s="208"/>
      <c r="C19" s="208"/>
      <c r="D19" s="13"/>
      <c r="E19" s="11"/>
      <c r="F19" s="11"/>
    </row>
    <row r="20" spans="1:6" ht="9.1999999999999993" customHeight="1" thickBot="1">
      <c r="A20" s="88"/>
      <c r="B20" s="88"/>
      <c r="C20" s="88"/>
      <c r="D20" s="13"/>
      <c r="E20" s="11"/>
      <c r="F20" s="11"/>
    </row>
    <row r="21" spans="1:6" ht="45.2" customHeight="1">
      <c r="A21" s="10"/>
      <c r="B21" s="182" t="s">
        <v>6</v>
      </c>
      <c r="C21" s="205" t="s">
        <v>7</v>
      </c>
      <c r="D21" s="202" t="s">
        <v>10</v>
      </c>
      <c r="E21" s="202" t="s">
        <v>99</v>
      </c>
      <c r="F21" s="186" t="s">
        <v>13</v>
      </c>
    </row>
    <row r="22" spans="1:6" ht="15.75" thickBot="1">
      <c r="A22" s="10"/>
      <c r="B22" s="209"/>
      <c r="C22" s="203"/>
      <c r="D22" s="210"/>
      <c r="E22" s="203"/>
      <c r="F22" s="204"/>
    </row>
    <row r="23" spans="1:6">
      <c r="A23" s="4">
        <v>1</v>
      </c>
      <c r="B23" s="102"/>
      <c r="C23" s="102"/>
      <c r="D23" s="102"/>
      <c r="E23" s="102"/>
      <c r="F23" s="103"/>
    </row>
    <row r="24" spans="1:6">
      <c r="A24" s="5">
        <v>2</v>
      </c>
      <c r="B24" s="104"/>
      <c r="C24" s="104"/>
      <c r="D24" s="104"/>
      <c r="E24" s="104"/>
      <c r="F24" s="105"/>
    </row>
    <row r="25" spans="1:6">
      <c r="A25" s="5">
        <v>3</v>
      </c>
      <c r="B25" s="104"/>
      <c r="C25" s="104"/>
      <c r="D25" s="104"/>
      <c r="E25" s="104"/>
      <c r="F25" s="105"/>
    </row>
    <row r="26" spans="1:6">
      <c r="A26" s="5">
        <v>4</v>
      </c>
      <c r="B26" s="104"/>
      <c r="C26" s="104"/>
      <c r="D26" s="104"/>
      <c r="E26" s="104"/>
      <c r="F26" s="105"/>
    </row>
    <row r="27" spans="1:6">
      <c r="A27" s="5">
        <v>5</v>
      </c>
      <c r="B27" s="104"/>
      <c r="C27" s="104"/>
      <c r="D27" s="104"/>
      <c r="E27" s="104"/>
      <c r="F27" s="105"/>
    </row>
    <row r="28" spans="1:6">
      <c r="A28" s="5">
        <v>6</v>
      </c>
      <c r="B28" s="104"/>
      <c r="C28" s="104"/>
      <c r="D28" s="104"/>
      <c r="E28" s="104"/>
      <c r="F28" s="105"/>
    </row>
    <row r="29" spans="1:6">
      <c r="A29" s="5">
        <v>7</v>
      </c>
      <c r="B29" s="104"/>
      <c r="C29" s="104"/>
      <c r="D29" s="104"/>
      <c r="E29" s="104"/>
      <c r="F29" s="105"/>
    </row>
    <row r="30" spans="1:6">
      <c r="A30" s="5">
        <v>8</v>
      </c>
      <c r="B30" s="104"/>
      <c r="C30" s="104"/>
      <c r="D30" s="104"/>
      <c r="E30" s="104"/>
      <c r="F30" s="105"/>
    </row>
    <row r="31" spans="1:6">
      <c r="A31" s="5">
        <v>9</v>
      </c>
      <c r="B31" s="104"/>
      <c r="C31" s="104"/>
      <c r="D31" s="104"/>
      <c r="E31" s="104"/>
      <c r="F31" s="105"/>
    </row>
    <row r="32" spans="1:6">
      <c r="A32" s="5">
        <v>10</v>
      </c>
      <c r="B32" s="104"/>
      <c r="C32" s="104"/>
      <c r="D32" s="104"/>
      <c r="E32" s="104"/>
      <c r="F32" s="105"/>
    </row>
    <row r="33" spans="1:6">
      <c r="A33" s="5">
        <v>11</v>
      </c>
      <c r="B33" s="104"/>
      <c r="C33" s="104"/>
      <c r="D33" s="104"/>
      <c r="E33" s="104"/>
      <c r="F33" s="105"/>
    </row>
    <row r="34" spans="1:6">
      <c r="A34" s="5">
        <v>12</v>
      </c>
      <c r="B34" s="104"/>
      <c r="C34" s="104"/>
      <c r="D34" s="104"/>
      <c r="E34" s="104"/>
      <c r="F34" s="105"/>
    </row>
    <row r="35" spans="1:6">
      <c r="A35" s="5">
        <v>13</v>
      </c>
      <c r="B35" s="104"/>
      <c r="C35" s="104"/>
      <c r="D35" s="104"/>
      <c r="E35" s="104"/>
      <c r="F35" s="105"/>
    </row>
    <row r="36" spans="1:6">
      <c r="A36" s="5">
        <v>14</v>
      </c>
      <c r="B36" s="104"/>
      <c r="C36" s="104"/>
      <c r="D36" s="104"/>
      <c r="E36" s="104"/>
      <c r="F36" s="105"/>
    </row>
    <row r="37" spans="1:6">
      <c r="A37" s="5">
        <v>15</v>
      </c>
      <c r="B37" s="104"/>
      <c r="C37" s="104"/>
      <c r="D37" s="104"/>
      <c r="E37" s="104"/>
      <c r="F37" s="105"/>
    </row>
    <row r="38" spans="1:6">
      <c r="A38" s="5">
        <v>16</v>
      </c>
      <c r="B38" s="104"/>
      <c r="C38" s="104"/>
      <c r="D38" s="104"/>
      <c r="E38" s="104"/>
      <c r="F38" s="105"/>
    </row>
    <row r="39" spans="1:6">
      <c r="A39" s="5">
        <v>17</v>
      </c>
      <c r="B39" s="104"/>
      <c r="C39" s="104"/>
      <c r="D39" s="104"/>
      <c r="E39" s="104"/>
      <c r="F39" s="105"/>
    </row>
    <row r="40" spans="1:6">
      <c r="A40" s="5">
        <v>18</v>
      </c>
      <c r="B40" s="104"/>
      <c r="C40" s="104"/>
      <c r="D40" s="104"/>
      <c r="E40" s="104"/>
      <c r="F40" s="105"/>
    </row>
    <row r="41" spans="1:6">
      <c r="A41" s="5">
        <v>19</v>
      </c>
      <c r="B41" s="104"/>
      <c r="C41" s="104"/>
      <c r="D41" s="104"/>
      <c r="E41" s="104"/>
      <c r="F41" s="105"/>
    </row>
    <row r="42" spans="1:6">
      <c r="A42" s="5">
        <v>20</v>
      </c>
      <c r="B42" s="104"/>
      <c r="C42" s="104"/>
      <c r="D42" s="104"/>
      <c r="E42" s="104"/>
      <c r="F42" s="105"/>
    </row>
    <row r="43" spans="1:6">
      <c r="A43" s="5">
        <v>21</v>
      </c>
      <c r="B43" s="104"/>
      <c r="C43" s="104"/>
      <c r="D43" s="104"/>
      <c r="E43" s="104"/>
      <c r="F43" s="105"/>
    </row>
    <row r="44" spans="1:6">
      <c r="A44" s="5">
        <v>22</v>
      </c>
      <c r="B44" s="104"/>
      <c r="C44" s="104"/>
      <c r="D44" s="104"/>
      <c r="E44" s="104"/>
      <c r="F44" s="105"/>
    </row>
    <row r="45" spans="1:6">
      <c r="A45" s="5">
        <v>23</v>
      </c>
      <c r="B45" s="104"/>
      <c r="C45" s="104"/>
      <c r="D45" s="104"/>
      <c r="E45" s="104"/>
      <c r="F45" s="105"/>
    </row>
    <row r="46" spans="1:6">
      <c r="A46" s="5">
        <v>24</v>
      </c>
      <c r="B46" s="104"/>
      <c r="C46" s="104"/>
      <c r="D46" s="104"/>
      <c r="E46" s="104"/>
      <c r="F46" s="105"/>
    </row>
    <row r="47" spans="1:6">
      <c r="A47" s="5">
        <v>25</v>
      </c>
      <c r="B47" s="104"/>
      <c r="C47" s="104"/>
      <c r="D47" s="104"/>
      <c r="E47" s="104"/>
      <c r="F47" s="105"/>
    </row>
    <row r="48" spans="1:6">
      <c r="A48" s="5">
        <v>26</v>
      </c>
      <c r="B48" s="104"/>
      <c r="C48" s="104"/>
      <c r="D48" s="104"/>
      <c r="E48" s="104"/>
      <c r="F48" s="105"/>
    </row>
    <row r="49" spans="1:6">
      <c r="A49" s="5">
        <v>27</v>
      </c>
      <c r="B49" s="104"/>
      <c r="C49" s="104"/>
      <c r="D49" s="104"/>
      <c r="E49" s="104"/>
      <c r="F49" s="105"/>
    </row>
    <row r="50" spans="1:6">
      <c r="A50" s="5">
        <v>28</v>
      </c>
      <c r="B50" s="104"/>
      <c r="C50" s="104"/>
      <c r="D50" s="104"/>
      <c r="E50" s="104"/>
      <c r="F50" s="105"/>
    </row>
    <row r="51" spans="1:6">
      <c r="A51" s="5">
        <v>29</v>
      </c>
      <c r="B51" s="104"/>
      <c r="C51" s="104"/>
      <c r="D51" s="104"/>
      <c r="E51" s="104"/>
      <c r="F51" s="105"/>
    </row>
    <row r="52" spans="1:6">
      <c r="A52" s="5">
        <v>30</v>
      </c>
      <c r="B52" s="104"/>
      <c r="C52" s="104"/>
      <c r="D52" s="104"/>
      <c r="E52" s="104"/>
      <c r="F52" s="105"/>
    </row>
    <row r="53" spans="1:6">
      <c r="A53" s="5">
        <v>31</v>
      </c>
      <c r="B53" s="104"/>
      <c r="C53" s="104"/>
      <c r="D53" s="104"/>
      <c r="E53" s="104"/>
      <c r="F53" s="105"/>
    </row>
    <row r="54" spans="1:6">
      <c r="A54" s="5">
        <v>32</v>
      </c>
      <c r="B54" s="104"/>
      <c r="C54" s="104"/>
      <c r="D54" s="104"/>
      <c r="E54" s="104"/>
      <c r="F54" s="105"/>
    </row>
    <row r="55" spans="1:6">
      <c r="A55" s="5">
        <v>33</v>
      </c>
      <c r="B55" s="104"/>
      <c r="C55" s="104"/>
      <c r="D55" s="104"/>
      <c r="E55" s="104"/>
      <c r="F55" s="105"/>
    </row>
    <row r="56" spans="1:6">
      <c r="A56" s="5">
        <v>34</v>
      </c>
      <c r="B56" s="104"/>
      <c r="C56" s="104"/>
      <c r="D56" s="104"/>
      <c r="E56" s="104"/>
      <c r="F56" s="105"/>
    </row>
    <row r="57" spans="1:6">
      <c r="A57" s="5">
        <v>35</v>
      </c>
      <c r="B57" s="104"/>
      <c r="C57" s="104"/>
      <c r="D57" s="104"/>
      <c r="E57" s="104"/>
      <c r="F57" s="105"/>
    </row>
    <row r="58" spans="1:6">
      <c r="A58" s="5">
        <v>36</v>
      </c>
      <c r="B58" s="104"/>
      <c r="C58" s="104"/>
      <c r="D58" s="104"/>
      <c r="E58" s="104"/>
      <c r="F58" s="105"/>
    </row>
    <row r="59" spans="1:6">
      <c r="A59" s="5">
        <v>37</v>
      </c>
      <c r="B59" s="104"/>
      <c r="C59" s="104"/>
      <c r="D59" s="104"/>
      <c r="E59" s="104"/>
      <c r="F59" s="105"/>
    </row>
    <row r="60" spans="1:6">
      <c r="A60" s="5">
        <v>38</v>
      </c>
      <c r="B60" s="104"/>
      <c r="C60" s="104"/>
      <c r="D60" s="104"/>
      <c r="E60" s="104"/>
      <c r="F60" s="105"/>
    </row>
    <row r="61" spans="1:6">
      <c r="A61" s="5">
        <v>39</v>
      </c>
      <c r="B61" s="104"/>
      <c r="C61" s="104"/>
      <c r="D61" s="104"/>
      <c r="E61" s="104"/>
      <c r="F61" s="105"/>
    </row>
    <row r="62" spans="1:6">
      <c r="A62" s="5">
        <v>40</v>
      </c>
      <c r="B62" s="104"/>
      <c r="C62" s="104"/>
      <c r="D62" s="104"/>
      <c r="E62" s="104"/>
      <c r="F62" s="105"/>
    </row>
    <row r="63" spans="1:6">
      <c r="A63" s="5">
        <v>41</v>
      </c>
      <c r="B63" s="104"/>
      <c r="C63" s="104"/>
      <c r="D63" s="104"/>
      <c r="E63" s="104"/>
      <c r="F63" s="105"/>
    </row>
    <row r="64" spans="1:6">
      <c r="A64" s="5">
        <v>42</v>
      </c>
      <c r="B64" s="104"/>
      <c r="C64" s="104"/>
      <c r="D64" s="104"/>
      <c r="E64" s="104"/>
      <c r="F64" s="105"/>
    </row>
    <row r="65" spans="1:6">
      <c r="A65" s="5">
        <v>43</v>
      </c>
      <c r="B65" s="104"/>
      <c r="C65" s="104"/>
      <c r="D65" s="104"/>
      <c r="E65" s="104"/>
      <c r="F65" s="105"/>
    </row>
    <row r="66" spans="1:6">
      <c r="A66" s="5">
        <v>44</v>
      </c>
      <c r="B66" s="104"/>
      <c r="C66" s="104"/>
      <c r="D66" s="104"/>
      <c r="E66" s="104"/>
      <c r="F66" s="105"/>
    </row>
    <row r="67" spans="1:6">
      <c r="A67" s="5">
        <v>45</v>
      </c>
      <c r="B67" s="104"/>
      <c r="C67" s="104"/>
      <c r="D67" s="104"/>
      <c r="E67" s="104"/>
      <c r="F67" s="105"/>
    </row>
    <row r="68" spans="1:6">
      <c r="A68" s="5">
        <v>46</v>
      </c>
      <c r="B68" s="104"/>
      <c r="C68" s="104"/>
      <c r="D68" s="104"/>
      <c r="E68" s="104"/>
      <c r="F68" s="105"/>
    </row>
    <row r="69" spans="1:6">
      <c r="A69" s="5">
        <v>47</v>
      </c>
      <c r="B69" s="104"/>
      <c r="C69" s="104"/>
      <c r="D69" s="104"/>
      <c r="E69" s="104"/>
      <c r="F69" s="105"/>
    </row>
    <row r="70" spans="1:6">
      <c r="A70" s="5">
        <v>48</v>
      </c>
      <c r="B70" s="104"/>
      <c r="C70" s="104"/>
      <c r="D70" s="104"/>
      <c r="E70" s="104"/>
      <c r="F70" s="105"/>
    </row>
    <row r="71" spans="1:6">
      <c r="A71" s="5">
        <v>49</v>
      </c>
      <c r="B71" s="104"/>
      <c r="C71" s="104"/>
      <c r="D71" s="104"/>
      <c r="E71" s="104"/>
      <c r="F71" s="105"/>
    </row>
    <row r="72" spans="1:6">
      <c r="A72" s="5">
        <v>50</v>
      </c>
      <c r="B72" s="104"/>
      <c r="C72" s="104"/>
      <c r="D72" s="104"/>
      <c r="E72" s="104"/>
      <c r="F72" s="105"/>
    </row>
    <row r="73" spans="1:6">
      <c r="A73" s="5">
        <v>51</v>
      </c>
      <c r="B73" s="104"/>
      <c r="C73" s="104"/>
      <c r="D73" s="104"/>
      <c r="E73" s="104"/>
      <c r="F73" s="105"/>
    </row>
    <row r="74" spans="1:6">
      <c r="A74" s="5">
        <v>52</v>
      </c>
      <c r="B74" s="104"/>
      <c r="C74" s="104"/>
      <c r="D74" s="104"/>
      <c r="E74" s="104"/>
      <c r="F74" s="105"/>
    </row>
    <row r="75" spans="1:6">
      <c r="A75" s="5">
        <v>53</v>
      </c>
      <c r="B75" s="104"/>
      <c r="C75" s="104"/>
      <c r="D75" s="104"/>
      <c r="E75" s="104"/>
      <c r="F75" s="105"/>
    </row>
    <row r="76" spans="1:6">
      <c r="A76" s="5">
        <v>54</v>
      </c>
      <c r="B76" s="104"/>
      <c r="C76" s="104"/>
      <c r="D76" s="104"/>
      <c r="E76" s="104"/>
      <c r="F76" s="105"/>
    </row>
    <row r="77" spans="1:6">
      <c r="A77" s="5">
        <v>55</v>
      </c>
      <c r="B77" s="104"/>
      <c r="C77" s="104"/>
      <c r="D77" s="104"/>
      <c r="E77" s="104"/>
      <c r="F77" s="105"/>
    </row>
    <row r="78" spans="1:6">
      <c r="A78" s="5">
        <v>56</v>
      </c>
      <c r="B78" s="104"/>
      <c r="C78" s="104"/>
      <c r="D78" s="104"/>
      <c r="E78" s="104"/>
      <c r="F78" s="105"/>
    </row>
    <row r="79" spans="1:6">
      <c r="A79" s="5">
        <v>57</v>
      </c>
      <c r="B79" s="104"/>
      <c r="C79" s="104"/>
      <c r="D79" s="104"/>
      <c r="E79" s="104"/>
      <c r="F79" s="105"/>
    </row>
    <row r="80" spans="1:6">
      <c r="A80" s="5">
        <v>58</v>
      </c>
      <c r="B80" s="104"/>
      <c r="C80" s="104"/>
      <c r="D80" s="104"/>
      <c r="E80" s="104"/>
      <c r="F80" s="105"/>
    </row>
    <row r="81" spans="1:6">
      <c r="A81" s="5">
        <v>59</v>
      </c>
      <c r="B81" s="104"/>
      <c r="C81" s="104"/>
      <c r="D81" s="104"/>
      <c r="E81" s="104"/>
      <c r="F81" s="105"/>
    </row>
    <row r="82" spans="1:6">
      <c r="A82" s="5">
        <v>60</v>
      </c>
      <c r="B82" s="104"/>
      <c r="C82" s="104"/>
      <c r="D82" s="104"/>
      <c r="E82" s="104"/>
      <c r="F82" s="105"/>
    </row>
    <row r="83" spans="1:6">
      <c r="A83" s="5">
        <v>61</v>
      </c>
      <c r="B83" s="104"/>
      <c r="C83" s="104"/>
      <c r="D83" s="104"/>
      <c r="E83" s="104"/>
      <c r="F83" s="105"/>
    </row>
    <row r="84" spans="1:6">
      <c r="A84" s="5">
        <v>62</v>
      </c>
      <c r="B84" s="104"/>
      <c r="C84" s="104"/>
      <c r="D84" s="104"/>
      <c r="E84" s="104"/>
      <c r="F84" s="105"/>
    </row>
    <row r="85" spans="1:6">
      <c r="A85" s="5">
        <v>63</v>
      </c>
      <c r="B85" s="104"/>
      <c r="C85" s="104"/>
      <c r="D85" s="104"/>
      <c r="E85" s="104"/>
      <c r="F85" s="105"/>
    </row>
    <row r="86" spans="1:6">
      <c r="A86" s="5">
        <v>64</v>
      </c>
      <c r="B86" s="104"/>
      <c r="C86" s="104"/>
      <c r="D86" s="104"/>
      <c r="E86" s="104"/>
      <c r="F86" s="105"/>
    </row>
    <row r="87" spans="1:6">
      <c r="A87" s="5">
        <v>65</v>
      </c>
      <c r="B87" s="104"/>
      <c r="C87" s="104"/>
      <c r="D87" s="104"/>
      <c r="E87" s="104"/>
      <c r="F87" s="105"/>
    </row>
    <row r="88" spans="1:6">
      <c r="A88" s="5">
        <v>66</v>
      </c>
      <c r="B88" s="104"/>
      <c r="C88" s="104"/>
      <c r="D88" s="104"/>
      <c r="E88" s="104"/>
      <c r="F88" s="105"/>
    </row>
    <row r="89" spans="1:6">
      <c r="A89" s="5">
        <v>67</v>
      </c>
      <c r="B89" s="104"/>
      <c r="C89" s="104"/>
      <c r="D89" s="104"/>
      <c r="E89" s="104"/>
      <c r="F89" s="105"/>
    </row>
    <row r="90" spans="1:6">
      <c r="A90" s="5">
        <v>68</v>
      </c>
      <c r="B90" s="104"/>
      <c r="C90" s="104"/>
      <c r="D90" s="104"/>
      <c r="E90" s="104"/>
      <c r="F90" s="105"/>
    </row>
    <row r="91" spans="1:6">
      <c r="A91" s="5">
        <v>69</v>
      </c>
      <c r="B91" s="104"/>
      <c r="C91" s="104"/>
      <c r="D91" s="104"/>
      <c r="E91" s="104"/>
      <c r="F91" s="105"/>
    </row>
    <row r="92" spans="1:6" ht="15.75" thickBot="1">
      <c r="A92" s="6">
        <v>70</v>
      </c>
      <c r="B92" s="106"/>
      <c r="C92" s="106"/>
      <c r="D92" s="106"/>
      <c r="E92" s="106"/>
      <c r="F92" s="107"/>
    </row>
    <row r="93" spans="1:6" ht="15.75">
      <c r="A93" s="10"/>
      <c r="B93" s="113"/>
      <c r="C93" s="113"/>
      <c r="D93" s="114" t="s">
        <v>84</v>
      </c>
      <c r="E93" s="206">
        <f>COUNTA(B23:B91)</f>
        <v>0</v>
      </c>
      <c r="F93" s="115"/>
    </row>
    <row r="94" spans="1:6" ht="16.5" thickBot="1">
      <c r="A94" s="10"/>
      <c r="B94" s="113"/>
      <c r="C94" s="113"/>
      <c r="D94" s="116" t="s">
        <v>85</v>
      </c>
      <c r="E94" s="207">
        <f>COUNTA(D87:D92)</f>
        <v>0</v>
      </c>
      <c r="F94" s="115"/>
    </row>
    <row r="95" spans="1:6" s="117" customFormat="1">
      <c r="B95" s="96" t="s">
        <v>79</v>
      </c>
      <c r="C95" s="96" t="s">
        <v>80</v>
      </c>
      <c r="D95" s="96" t="s">
        <v>81</v>
      </c>
      <c r="E95" s="96" t="s">
        <v>82</v>
      </c>
      <c r="F95" s="96" t="s">
        <v>83</v>
      </c>
    </row>
    <row r="96" spans="1:6" s="117" customFormat="1" ht="15.75" thickBot="1">
      <c r="B96" s="118">
        <f>COUNTIF(E23:E92,1)</f>
        <v>0</v>
      </c>
      <c r="C96" s="118">
        <f>COUNTIF(E23:E92,2)</f>
        <v>0</v>
      </c>
      <c r="D96" s="118">
        <f>COUNTIF(E23:E92,3)</f>
        <v>0</v>
      </c>
      <c r="E96" s="118">
        <f>COUNTIF(E23:E92,4)</f>
        <v>0</v>
      </c>
      <c r="F96" s="118">
        <f>COUNTIF(E23:E92,5)</f>
        <v>0</v>
      </c>
    </row>
  </sheetData>
  <sheetProtection selectLockedCells="1"/>
  <mergeCells count="17">
    <mergeCell ref="E21:E22"/>
    <mergeCell ref="F21:F22"/>
    <mergeCell ref="C21:C22"/>
    <mergeCell ref="E93:E94"/>
    <mergeCell ref="A19:C19"/>
    <mergeCell ref="B21:B22"/>
    <mergeCell ref="D21:D22"/>
    <mergeCell ref="C1:E1"/>
    <mergeCell ref="C4:E4"/>
    <mergeCell ref="C16:C17"/>
    <mergeCell ref="D16:D17"/>
    <mergeCell ref="E16:E17"/>
    <mergeCell ref="D7:F7"/>
    <mergeCell ref="D11:F11"/>
    <mergeCell ref="D12:F12"/>
    <mergeCell ref="D13:F13"/>
    <mergeCell ref="B9:F9"/>
  </mergeCells>
  <dataValidations count="3">
    <dataValidation type="whole" allowBlank="1" showInputMessage="1" showErrorMessage="1" error="degré non valide" sqref="E23:E92">
      <formula1>1</formula1>
      <formula2>5</formula2>
    </dataValidation>
    <dataValidation type="whole" allowBlank="1" showInputMessage="1" showErrorMessage="1" error="l'année saisie ne correspond pas à une JEUNESSE" sqref="D23:D92">
      <formula1>2011</formula1>
      <formula2>2014</formula2>
    </dataValidation>
    <dataValidation type="custom" allowBlank="1" showInputMessage="1" showErrorMessage="1" error="Ecrivez en MAJUSCULES" sqref="B23:C92">
      <formula1>EXACT(B23:B70,UPPER(B23:B70))</formula1>
    </dataValidation>
  </dataValidations>
  <hyperlinks>
    <hyperlink ref="C5" r:id="rId1" display="https://cdrhone.dsmynas.org/nextcloud/index.php/s/2QdPZMN5f8Gqo5a"/>
  </hyperlinks>
  <pageMargins left="0.70866141732283472" right="0.70866141732283472" top="0.74803149606299213" bottom="0.74803149606299213" header="0.31496062992125984" footer="0.31496062992125984"/>
  <pageSetup paperSize="9" scale="48"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0000"/>
  </sheetPr>
  <dimension ref="A1:T67"/>
  <sheetViews>
    <sheetView tabSelected="1" topLeftCell="A11" workbookViewId="0">
      <selection activeCell="M23" sqref="M23"/>
    </sheetView>
  </sheetViews>
  <sheetFormatPr baseColWidth="10" defaultColWidth="11.42578125" defaultRowHeight="14.25"/>
  <cols>
    <col min="1" max="1" width="4.42578125" style="10" customWidth="1"/>
    <col min="2" max="2" width="27.140625" style="10" customWidth="1"/>
    <col min="3" max="3" width="31.85546875" style="16" customWidth="1"/>
    <col min="4" max="4" width="22.140625" style="16" customWidth="1"/>
    <col min="5" max="5" width="10.85546875" style="16" customWidth="1"/>
    <col min="6" max="6" width="12" style="16" customWidth="1"/>
    <col min="7" max="10" width="7" style="16" customWidth="1"/>
    <col min="11" max="16384" width="11.42578125" style="16"/>
  </cols>
  <sheetData>
    <row r="1" spans="1:20" customFormat="1" ht="31.5">
      <c r="C1" s="166" t="str">
        <f>Infos!B1</f>
        <v>Coupe Départementale</v>
      </c>
      <c r="D1" s="166"/>
      <c r="E1" s="166"/>
    </row>
    <row r="2" spans="1:20" customFormat="1" ht="26.25">
      <c r="A2" s="48"/>
      <c r="B2" s="49"/>
      <c r="C2" s="76" t="str">
        <f>Infos!B2</f>
        <v>12 et 13 avril 2025</v>
      </c>
      <c r="D2" s="57" t="s">
        <v>56</v>
      </c>
      <c r="E2" s="79" t="str">
        <f>Infos!B3</f>
        <v>Halle Diagana Lyon 9</v>
      </c>
    </row>
    <row r="3" spans="1:20" customFormat="1" ht="27" thickBot="1">
      <c r="A3" s="49"/>
      <c r="B3" s="49"/>
      <c r="C3" s="61"/>
      <c r="D3" s="51"/>
      <c r="E3" s="51"/>
    </row>
    <row r="4" spans="1:20" customFormat="1" ht="20.25" customHeight="1">
      <c r="A4" s="49"/>
      <c r="B4" s="49"/>
      <c r="C4" s="167" t="s">
        <v>72</v>
      </c>
      <c r="D4" s="168"/>
      <c r="E4" s="188"/>
      <c r="F4" s="260" t="s">
        <v>57</v>
      </c>
      <c r="G4" s="261"/>
      <c r="H4" s="262"/>
    </row>
    <row r="5" spans="1:20" customFormat="1" ht="30.75" customHeight="1" thickBot="1">
      <c r="A5" s="49"/>
      <c r="B5" s="68" t="s">
        <v>110</v>
      </c>
      <c r="C5" s="161" t="str">
        <f>Infos!$B$10</f>
        <v>https://cdrhone.dsmynas.org/nextcloud/index.php/s/kWHqpkiyGNSgTyZ </v>
      </c>
      <c r="D5" s="67"/>
      <c r="E5" s="160"/>
      <c r="F5" s="263">
        <f>Infos!$B$4</f>
        <v>45728</v>
      </c>
      <c r="G5" s="264"/>
      <c r="H5" s="265"/>
    </row>
    <row r="6" spans="1:20" customFormat="1" ht="27" thickBot="1">
      <c r="A6" s="49"/>
      <c r="B6" s="49"/>
      <c r="C6" s="61"/>
      <c r="D6" s="51"/>
      <c r="E6" s="51"/>
      <c r="M6" s="258"/>
      <c r="N6" s="259"/>
      <c r="O6" s="188"/>
    </row>
    <row r="7" spans="1:20" customFormat="1" ht="15.75" thickBot="1">
      <c r="B7" s="87" t="s">
        <v>78</v>
      </c>
      <c r="C7" s="122" t="str">
        <f>Infos!$B$7</f>
        <v>2010 et avant</v>
      </c>
      <c r="D7" s="191"/>
      <c r="E7" s="170"/>
      <c r="F7" s="192"/>
      <c r="G7" s="192"/>
      <c r="H7" s="192"/>
      <c r="I7" s="192"/>
      <c r="J7" s="192"/>
    </row>
    <row r="8" spans="1:20" customFormat="1" ht="15">
      <c r="A8" s="62"/>
      <c r="B8" s="62"/>
      <c r="C8" s="62"/>
      <c r="D8" s="62"/>
      <c r="E8" s="63"/>
    </row>
    <row r="9" spans="1:20" customFormat="1" ht="27.2" customHeight="1">
      <c r="A9" s="62"/>
      <c r="B9" s="176" t="s">
        <v>73</v>
      </c>
      <c r="C9" s="176"/>
      <c r="D9" s="176"/>
      <c r="E9" s="176"/>
      <c r="F9" s="176"/>
      <c r="G9" s="176"/>
      <c r="H9" s="176"/>
      <c r="I9" s="176"/>
      <c r="J9" s="176"/>
    </row>
    <row r="10" spans="1:20" customFormat="1" ht="15.75" thickBot="1">
      <c r="A10" s="62"/>
      <c r="B10" s="62"/>
      <c r="C10" s="62"/>
      <c r="D10" s="62"/>
      <c r="E10" s="63"/>
    </row>
    <row r="11" spans="1:20" customFormat="1" ht="15">
      <c r="A11" s="1" t="s">
        <v>63</v>
      </c>
      <c r="B11" s="1"/>
      <c r="C11" s="45" t="s">
        <v>53</v>
      </c>
      <c r="D11" s="240">
        <f>+POUSSINS!D11</f>
        <v>0</v>
      </c>
      <c r="E11" s="241"/>
      <c r="F11" s="242"/>
      <c r="G11" s="242"/>
      <c r="H11" s="242"/>
      <c r="I11" s="242"/>
      <c r="J11" s="243"/>
    </row>
    <row r="12" spans="1:20" customFormat="1" ht="15">
      <c r="A12" s="1"/>
      <c r="B12" s="1"/>
      <c r="C12" s="65" t="s">
        <v>67</v>
      </c>
      <c r="D12" s="244">
        <f>+POUSSINS!D12</f>
        <v>0</v>
      </c>
      <c r="E12" s="245"/>
      <c r="F12" s="246"/>
      <c r="G12" s="246"/>
      <c r="H12" s="246"/>
      <c r="I12" s="246"/>
      <c r="J12" s="247"/>
    </row>
    <row r="13" spans="1:20" customFormat="1" ht="15.75" thickBot="1">
      <c r="C13" s="66" t="s">
        <v>68</v>
      </c>
      <c r="D13" s="248">
        <f>+POUSSINS!D13</f>
        <v>0</v>
      </c>
      <c r="E13" s="249"/>
      <c r="F13" s="250"/>
      <c r="G13" s="250"/>
      <c r="H13" s="250"/>
      <c r="I13" s="250"/>
      <c r="J13" s="251"/>
      <c r="M13" s="176"/>
      <c r="N13" s="237"/>
      <c r="O13" s="237"/>
      <c r="P13" s="237"/>
      <c r="Q13" s="188"/>
      <c r="R13" s="188"/>
      <c r="S13" s="188"/>
      <c r="T13" s="188"/>
    </row>
    <row r="14" spans="1:20" customFormat="1" ht="15">
      <c r="A14" s="62"/>
      <c r="B14" s="62"/>
      <c r="C14" s="62"/>
      <c r="D14" s="62"/>
      <c r="E14" s="63"/>
    </row>
    <row r="15" spans="1:20" customFormat="1" ht="15.75" thickBot="1">
      <c r="A15" s="11"/>
      <c r="B15" s="11"/>
      <c r="C15" s="92" t="s">
        <v>98</v>
      </c>
      <c r="D15" s="11"/>
      <c r="E15" s="11"/>
    </row>
    <row r="16" spans="1:20" customFormat="1" ht="15" customHeight="1">
      <c r="A16" s="1"/>
      <c r="C16" s="238" t="s">
        <v>92</v>
      </c>
      <c r="D16" s="238" t="s">
        <v>93</v>
      </c>
      <c r="E16" s="252" t="s">
        <v>91</v>
      </c>
      <c r="F16" s="253"/>
      <c r="G16" s="253"/>
      <c r="H16" s="254"/>
      <c r="L16" s="93"/>
    </row>
    <row r="17" spans="1:12" customFormat="1" ht="15" customHeight="1" thickBot="1">
      <c r="A17" s="1"/>
      <c r="C17" s="239"/>
      <c r="D17" s="239"/>
      <c r="E17" s="255"/>
      <c r="F17" s="256"/>
      <c r="G17" s="256"/>
      <c r="H17" s="257"/>
      <c r="L17" s="93"/>
    </row>
    <row r="18" spans="1:12" customFormat="1" ht="15">
      <c r="A18" s="11"/>
      <c r="B18" s="13"/>
      <c r="C18" s="13"/>
      <c r="D18" s="13"/>
      <c r="E18" s="11"/>
      <c r="F18" s="11"/>
    </row>
    <row r="19" spans="1:12" ht="15.95" customHeight="1" thickBot="1">
      <c r="A19" s="78"/>
      <c r="B19" s="211" t="s">
        <v>90</v>
      </c>
      <c r="C19" s="211"/>
      <c r="D19" s="211"/>
      <c r="E19" s="78"/>
      <c r="F19" s="78"/>
      <c r="G19" s="15"/>
      <c r="H19" s="15"/>
      <c r="I19" s="15"/>
      <c r="J19" s="15"/>
    </row>
    <row r="20" spans="1:12" ht="60" customHeight="1">
      <c r="B20" s="226" t="s">
        <v>9</v>
      </c>
      <c r="C20" s="205" t="s">
        <v>7</v>
      </c>
      <c r="D20" s="202" t="s">
        <v>10</v>
      </c>
      <c r="E20" s="202" t="s">
        <v>100</v>
      </c>
      <c r="F20" s="231" t="s">
        <v>11</v>
      </c>
      <c r="G20" s="234" t="s">
        <v>18</v>
      </c>
      <c r="H20" s="235"/>
      <c r="I20" s="235"/>
      <c r="J20" s="236"/>
    </row>
    <row r="21" spans="1:12" ht="15">
      <c r="B21" s="227"/>
      <c r="C21" s="203"/>
      <c r="D21" s="210"/>
      <c r="E21" s="203"/>
      <c r="F21" s="232"/>
      <c r="G21" s="209" t="s">
        <v>12</v>
      </c>
      <c r="H21" s="224"/>
      <c r="I21" s="224"/>
      <c r="J21" s="225"/>
    </row>
    <row r="22" spans="1:12" ht="15.75" thickBot="1">
      <c r="B22" s="228"/>
      <c r="C22" s="229"/>
      <c r="D22" s="230"/>
      <c r="E22" s="229"/>
      <c r="F22" s="233"/>
      <c r="G22" s="77" t="s">
        <v>14</v>
      </c>
      <c r="H22" s="14" t="s">
        <v>15</v>
      </c>
      <c r="I22" s="14" t="s">
        <v>16</v>
      </c>
      <c r="J22" s="3" t="s">
        <v>17</v>
      </c>
    </row>
    <row r="23" spans="1:12" ht="15">
      <c r="A23" s="4">
        <v>1</v>
      </c>
      <c r="B23" s="136"/>
      <c r="C23" s="137"/>
      <c r="D23" s="137"/>
      <c r="E23" s="137"/>
      <c r="F23" s="138"/>
      <c r="G23" s="136"/>
      <c r="H23" s="137"/>
      <c r="I23" s="137"/>
      <c r="J23" s="138"/>
    </row>
    <row r="24" spans="1:12" ht="15">
      <c r="A24" s="5">
        <v>2</v>
      </c>
      <c r="B24" s="139"/>
      <c r="C24" s="104"/>
      <c r="D24" s="104"/>
      <c r="E24" s="104"/>
      <c r="F24" s="105"/>
      <c r="G24" s="139"/>
      <c r="H24" s="104"/>
      <c r="I24" s="104"/>
      <c r="J24" s="105"/>
    </row>
    <row r="25" spans="1:12" ht="15">
      <c r="A25" s="5">
        <v>3</v>
      </c>
      <c r="B25" s="139"/>
      <c r="C25" s="104"/>
      <c r="D25" s="104"/>
      <c r="E25" s="104"/>
      <c r="F25" s="105"/>
      <c r="G25" s="139"/>
      <c r="H25" s="104"/>
      <c r="I25" s="104"/>
      <c r="J25" s="105"/>
    </row>
    <row r="26" spans="1:12" ht="15">
      <c r="A26" s="5">
        <v>4</v>
      </c>
      <c r="B26" s="139"/>
      <c r="C26" s="104"/>
      <c r="D26" s="104"/>
      <c r="E26" s="104"/>
      <c r="F26" s="105"/>
      <c r="G26" s="139"/>
      <c r="H26" s="104"/>
      <c r="I26" s="104"/>
      <c r="J26" s="105"/>
    </row>
    <row r="27" spans="1:12" ht="15">
      <c r="A27" s="5">
        <v>5</v>
      </c>
      <c r="B27" s="139"/>
      <c r="C27" s="104"/>
      <c r="D27" s="104"/>
      <c r="E27" s="104"/>
      <c r="F27" s="105"/>
      <c r="G27" s="139"/>
      <c r="H27" s="104"/>
      <c r="I27" s="104"/>
      <c r="J27" s="105"/>
    </row>
    <row r="28" spans="1:12" ht="15">
      <c r="A28" s="5">
        <v>6</v>
      </c>
      <c r="B28" s="139"/>
      <c r="C28" s="104"/>
      <c r="D28" s="104"/>
      <c r="E28" s="104"/>
      <c r="F28" s="105"/>
      <c r="G28" s="139"/>
      <c r="H28" s="104"/>
      <c r="I28" s="104"/>
      <c r="J28" s="105"/>
    </row>
    <row r="29" spans="1:12" ht="15">
      <c r="A29" s="5">
        <v>7</v>
      </c>
      <c r="B29" s="139"/>
      <c r="C29" s="104"/>
      <c r="D29" s="104"/>
      <c r="E29" s="104"/>
      <c r="F29" s="105"/>
      <c r="G29" s="139"/>
      <c r="H29" s="104"/>
      <c r="I29" s="104"/>
      <c r="J29" s="105"/>
    </row>
    <row r="30" spans="1:12" ht="15">
      <c r="A30" s="5">
        <v>8</v>
      </c>
      <c r="B30" s="139"/>
      <c r="C30" s="104"/>
      <c r="D30" s="104"/>
      <c r="E30" s="104"/>
      <c r="F30" s="105"/>
      <c r="G30" s="139"/>
      <c r="H30" s="104"/>
      <c r="I30" s="104"/>
      <c r="J30" s="105"/>
    </row>
    <row r="31" spans="1:12" ht="15">
      <c r="A31" s="5">
        <v>9</v>
      </c>
      <c r="B31" s="139"/>
      <c r="C31" s="104"/>
      <c r="D31" s="104"/>
      <c r="E31" s="104"/>
      <c r="F31" s="105"/>
      <c r="G31" s="139"/>
      <c r="H31" s="104"/>
      <c r="I31" s="104"/>
      <c r="J31" s="105"/>
    </row>
    <row r="32" spans="1:12" ht="15">
      <c r="A32" s="5">
        <v>10</v>
      </c>
      <c r="B32" s="139"/>
      <c r="C32" s="104"/>
      <c r="D32" s="104"/>
      <c r="E32" s="104"/>
      <c r="F32" s="105"/>
      <c r="G32" s="139"/>
      <c r="H32" s="104"/>
      <c r="I32" s="104"/>
      <c r="J32" s="105"/>
    </row>
    <row r="33" spans="1:10" ht="15">
      <c r="A33" s="5">
        <v>11</v>
      </c>
      <c r="B33" s="139"/>
      <c r="C33" s="104"/>
      <c r="D33" s="104"/>
      <c r="E33" s="104"/>
      <c r="F33" s="105"/>
      <c r="G33" s="139"/>
      <c r="H33" s="104"/>
      <c r="I33" s="104"/>
      <c r="J33" s="105"/>
    </row>
    <row r="34" spans="1:10" ht="15">
      <c r="A34" s="5">
        <v>12</v>
      </c>
      <c r="B34" s="139"/>
      <c r="C34" s="104"/>
      <c r="D34" s="104"/>
      <c r="E34" s="104"/>
      <c r="F34" s="105"/>
      <c r="G34" s="139"/>
      <c r="H34" s="104"/>
      <c r="I34" s="104"/>
      <c r="J34" s="105"/>
    </row>
    <row r="35" spans="1:10" ht="15">
      <c r="A35" s="5">
        <v>13</v>
      </c>
      <c r="B35" s="139"/>
      <c r="C35" s="104"/>
      <c r="D35" s="104"/>
      <c r="E35" s="104"/>
      <c r="F35" s="105"/>
      <c r="G35" s="139"/>
      <c r="H35" s="104"/>
      <c r="I35" s="104"/>
      <c r="J35" s="105"/>
    </row>
    <row r="36" spans="1:10" ht="15">
      <c r="A36" s="5">
        <v>14</v>
      </c>
      <c r="B36" s="139"/>
      <c r="C36" s="104"/>
      <c r="D36" s="104"/>
      <c r="E36" s="104"/>
      <c r="F36" s="105"/>
      <c r="G36" s="139"/>
      <c r="H36" s="104"/>
      <c r="I36" s="104"/>
      <c r="J36" s="105"/>
    </row>
    <row r="37" spans="1:10" ht="15">
      <c r="A37" s="5">
        <v>15</v>
      </c>
      <c r="B37" s="139"/>
      <c r="C37" s="104"/>
      <c r="D37" s="104"/>
      <c r="E37" s="104"/>
      <c r="F37" s="105"/>
      <c r="G37" s="139"/>
      <c r="H37" s="104"/>
      <c r="I37" s="104"/>
      <c r="J37" s="105"/>
    </row>
    <row r="38" spans="1:10" ht="15">
      <c r="A38" s="5">
        <v>16</v>
      </c>
      <c r="B38" s="139"/>
      <c r="C38" s="104"/>
      <c r="D38" s="104"/>
      <c r="E38" s="104"/>
      <c r="F38" s="105"/>
      <c r="G38" s="139"/>
      <c r="H38" s="104"/>
      <c r="I38" s="104"/>
      <c r="J38" s="105"/>
    </row>
    <row r="39" spans="1:10" ht="15">
      <c r="A39" s="5">
        <v>17</v>
      </c>
      <c r="B39" s="139"/>
      <c r="C39" s="104"/>
      <c r="D39" s="104"/>
      <c r="E39" s="104"/>
      <c r="F39" s="105"/>
      <c r="G39" s="139"/>
      <c r="H39" s="104"/>
      <c r="I39" s="104"/>
      <c r="J39" s="105"/>
    </row>
    <row r="40" spans="1:10" ht="15">
      <c r="A40" s="5">
        <v>18</v>
      </c>
      <c r="B40" s="139"/>
      <c r="C40" s="104"/>
      <c r="D40" s="104"/>
      <c r="E40" s="104"/>
      <c r="F40" s="105"/>
      <c r="G40" s="139"/>
      <c r="H40" s="104"/>
      <c r="I40" s="104"/>
      <c r="J40" s="105"/>
    </row>
    <row r="41" spans="1:10" ht="15">
      <c r="A41" s="5">
        <v>19</v>
      </c>
      <c r="B41" s="139"/>
      <c r="C41" s="104"/>
      <c r="D41" s="104"/>
      <c r="E41" s="104"/>
      <c r="F41" s="105"/>
      <c r="G41" s="139"/>
      <c r="H41" s="104"/>
      <c r="I41" s="104"/>
      <c r="J41" s="105"/>
    </row>
    <row r="42" spans="1:10" ht="15">
      <c r="A42" s="5">
        <v>20</v>
      </c>
      <c r="B42" s="139"/>
      <c r="C42" s="104"/>
      <c r="D42" s="104"/>
      <c r="E42" s="104"/>
      <c r="F42" s="105"/>
      <c r="G42" s="139"/>
      <c r="H42" s="104"/>
      <c r="I42" s="104"/>
      <c r="J42" s="105"/>
    </row>
    <row r="43" spans="1:10" ht="15">
      <c r="A43" s="5">
        <v>21</v>
      </c>
      <c r="B43" s="139"/>
      <c r="C43" s="104"/>
      <c r="D43" s="104"/>
      <c r="E43" s="104"/>
      <c r="F43" s="105"/>
      <c r="G43" s="139"/>
      <c r="H43" s="104"/>
      <c r="I43" s="104"/>
      <c r="J43" s="105"/>
    </row>
    <row r="44" spans="1:10" ht="15">
      <c r="A44" s="5">
        <v>22</v>
      </c>
      <c r="B44" s="139"/>
      <c r="C44" s="104"/>
      <c r="D44" s="104"/>
      <c r="E44" s="104"/>
      <c r="F44" s="105"/>
      <c r="G44" s="139"/>
      <c r="H44" s="104"/>
      <c r="I44" s="104"/>
      <c r="J44" s="105"/>
    </row>
    <row r="45" spans="1:10" ht="15">
      <c r="A45" s="5">
        <v>23</v>
      </c>
      <c r="B45" s="139"/>
      <c r="C45" s="104"/>
      <c r="D45" s="104"/>
      <c r="E45" s="104"/>
      <c r="F45" s="105"/>
      <c r="G45" s="139"/>
      <c r="H45" s="104"/>
      <c r="I45" s="104"/>
      <c r="J45" s="105"/>
    </row>
    <row r="46" spans="1:10" ht="15">
      <c r="A46" s="5">
        <v>24</v>
      </c>
      <c r="B46" s="139"/>
      <c r="C46" s="104"/>
      <c r="D46" s="104"/>
      <c r="E46" s="104"/>
      <c r="F46" s="105"/>
      <c r="G46" s="139"/>
      <c r="H46" s="104"/>
      <c r="I46" s="104"/>
      <c r="J46" s="105"/>
    </row>
    <row r="47" spans="1:10" ht="15">
      <c r="A47" s="5">
        <v>25</v>
      </c>
      <c r="B47" s="139"/>
      <c r="C47" s="104"/>
      <c r="D47" s="104"/>
      <c r="E47" s="104"/>
      <c r="F47" s="105"/>
      <c r="G47" s="139"/>
      <c r="H47" s="104"/>
      <c r="I47" s="104"/>
      <c r="J47" s="105"/>
    </row>
    <row r="48" spans="1:10" ht="15">
      <c r="A48" s="5">
        <v>26</v>
      </c>
      <c r="B48" s="139"/>
      <c r="C48" s="104"/>
      <c r="D48" s="104"/>
      <c r="E48" s="104"/>
      <c r="F48" s="105"/>
      <c r="G48" s="139"/>
      <c r="H48" s="104"/>
      <c r="I48" s="104"/>
      <c r="J48" s="105"/>
    </row>
    <row r="49" spans="1:10" ht="15">
      <c r="A49" s="5">
        <v>27</v>
      </c>
      <c r="B49" s="139"/>
      <c r="C49" s="104"/>
      <c r="D49" s="104"/>
      <c r="E49" s="104"/>
      <c r="F49" s="105"/>
      <c r="G49" s="139"/>
      <c r="H49" s="104"/>
      <c r="I49" s="104"/>
      <c r="J49" s="105"/>
    </row>
    <row r="50" spans="1:10" ht="15">
      <c r="A50" s="5">
        <v>28</v>
      </c>
      <c r="B50" s="139"/>
      <c r="C50" s="104"/>
      <c r="D50" s="104"/>
      <c r="E50" s="104"/>
      <c r="F50" s="105"/>
      <c r="G50" s="139"/>
      <c r="H50" s="104"/>
      <c r="I50" s="104"/>
      <c r="J50" s="105"/>
    </row>
    <row r="51" spans="1:10" ht="15">
      <c r="A51" s="5">
        <v>29</v>
      </c>
      <c r="B51" s="139"/>
      <c r="C51" s="104"/>
      <c r="D51" s="104"/>
      <c r="E51" s="104"/>
      <c r="F51" s="105"/>
      <c r="G51" s="139"/>
      <c r="H51" s="104"/>
      <c r="I51" s="104"/>
      <c r="J51" s="105"/>
    </row>
    <row r="52" spans="1:10" ht="15">
      <c r="A52" s="5">
        <v>30</v>
      </c>
      <c r="B52" s="139"/>
      <c r="C52" s="104"/>
      <c r="D52" s="104"/>
      <c r="E52" s="104"/>
      <c r="F52" s="105"/>
      <c r="G52" s="139"/>
      <c r="H52" s="104"/>
      <c r="I52" s="104"/>
      <c r="J52" s="105"/>
    </row>
    <row r="53" spans="1:10" ht="15">
      <c r="A53" s="5">
        <v>31</v>
      </c>
      <c r="B53" s="139"/>
      <c r="C53" s="104"/>
      <c r="D53" s="104"/>
      <c r="E53" s="104"/>
      <c r="F53" s="105"/>
      <c r="G53" s="139"/>
      <c r="H53" s="104"/>
      <c r="I53" s="104"/>
      <c r="J53" s="105"/>
    </row>
    <row r="54" spans="1:10" ht="15">
      <c r="A54" s="5">
        <v>32</v>
      </c>
      <c r="B54" s="139"/>
      <c r="C54" s="104"/>
      <c r="D54" s="104"/>
      <c r="E54" s="104"/>
      <c r="F54" s="105"/>
      <c r="G54" s="139"/>
      <c r="H54" s="104"/>
      <c r="I54" s="104"/>
      <c r="J54" s="105"/>
    </row>
    <row r="55" spans="1:10" ht="15">
      <c r="A55" s="5">
        <v>33</v>
      </c>
      <c r="B55" s="139"/>
      <c r="C55" s="104"/>
      <c r="D55" s="104"/>
      <c r="E55" s="104"/>
      <c r="F55" s="105"/>
      <c r="G55" s="139"/>
      <c r="H55" s="104"/>
      <c r="I55" s="104"/>
      <c r="J55" s="105"/>
    </row>
    <row r="56" spans="1:10" ht="15">
      <c r="A56" s="5">
        <v>34</v>
      </c>
      <c r="B56" s="139"/>
      <c r="C56" s="104"/>
      <c r="D56" s="104"/>
      <c r="E56" s="104"/>
      <c r="F56" s="105"/>
      <c r="G56" s="139"/>
      <c r="H56" s="104"/>
      <c r="I56" s="104"/>
      <c r="J56" s="105"/>
    </row>
    <row r="57" spans="1:10" ht="15">
      <c r="A57" s="5">
        <v>35</v>
      </c>
      <c r="B57" s="139"/>
      <c r="C57" s="104"/>
      <c r="D57" s="104"/>
      <c r="E57" s="104"/>
      <c r="F57" s="105"/>
      <c r="G57" s="139"/>
      <c r="H57" s="104"/>
      <c r="I57" s="104"/>
      <c r="J57" s="105"/>
    </row>
    <row r="58" spans="1:10" ht="15">
      <c r="A58" s="5">
        <v>36</v>
      </c>
      <c r="B58" s="139"/>
      <c r="C58" s="104"/>
      <c r="D58" s="104"/>
      <c r="E58" s="104"/>
      <c r="F58" s="105"/>
      <c r="G58" s="139"/>
      <c r="H58" s="104"/>
      <c r="I58" s="104"/>
      <c r="J58" s="105"/>
    </row>
    <row r="59" spans="1:10" ht="15">
      <c r="A59" s="5">
        <v>37</v>
      </c>
      <c r="B59" s="139"/>
      <c r="C59" s="104"/>
      <c r="D59" s="104"/>
      <c r="E59" s="104"/>
      <c r="F59" s="105"/>
      <c r="G59" s="139"/>
      <c r="H59" s="104"/>
      <c r="I59" s="104"/>
      <c r="J59" s="105"/>
    </row>
    <row r="60" spans="1:10" ht="15">
      <c r="A60" s="5">
        <v>38</v>
      </c>
      <c r="B60" s="139"/>
      <c r="C60" s="104"/>
      <c r="D60" s="104"/>
      <c r="E60" s="104"/>
      <c r="F60" s="105"/>
      <c r="G60" s="139"/>
      <c r="H60" s="104"/>
      <c r="I60" s="104"/>
      <c r="J60" s="105"/>
    </row>
    <row r="61" spans="1:10" ht="15">
      <c r="A61" s="5">
        <v>39</v>
      </c>
      <c r="B61" s="139"/>
      <c r="C61" s="104"/>
      <c r="D61" s="104"/>
      <c r="E61" s="104"/>
      <c r="F61" s="105"/>
      <c r="G61" s="139"/>
      <c r="H61" s="104"/>
      <c r="I61" s="104"/>
      <c r="J61" s="105"/>
    </row>
    <row r="62" spans="1:10" ht="15">
      <c r="A62" s="5">
        <v>40</v>
      </c>
      <c r="B62" s="139"/>
      <c r="C62" s="104"/>
      <c r="D62" s="104"/>
      <c r="E62" s="104"/>
      <c r="F62" s="105"/>
      <c r="G62" s="139"/>
      <c r="H62" s="104"/>
      <c r="I62" s="104"/>
      <c r="J62" s="105"/>
    </row>
    <row r="63" spans="1:10" ht="15.75" thickBot="1">
      <c r="A63" s="6">
        <v>41</v>
      </c>
      <c r="B63" s="140"/>
      <c r="C63" s="106"/>
      <c r="D63" s="106"/>
      <c r="E63" s="106"/>
      <c r="F63" s="107"/>
      <c r="G63" s="140"/>
      <c r="H63" s="106"/>
      <c r="I63" s="106"/>
      <c r="J63" s="107"/>
    </row>
    <row r="64" spans="1:10" ht="15.95" customHeight="1">
      <c r="B64" s="113"/>
      <c r="C64" s="113"/>
      <c r="D64" s="222" t="s">
        <v>87</v>
      </c>
      <c r="E64" s="223"/>
      <c r="F64" s="206">
        <f>COUNTA(B23:B63)</f>
        <v>0</v>
      </c>
      <c r="G64" s="123"/>
    </row>
    <row r="65" spans="2:10" ht="16.5" customHeight="1" thickBot="1">
      <c r="B65" s="113"/>
      <c r="C65" s="113"/>
      <c r="D65" s="220" t="s">
        <v>88</v>
      </c>
      <c r="E65" s="221"/>
      <c r="F65" s="207">
        <f>COUNTA(E58:E63)</f>
        <v>0</v>
      </c>
    </row>
    <row r="66" spans="2:10" ht="15">
      <c r="B66" s="96" t="s">
        <v>80</v>
      </c>
      <c r="C66" s="96" t="s">
        <v>81</v>
      </c>
      <c r="D66" s="124" t="s">
        <v>82</v>
      </c>
      <c r="E66" s="212" t="s">
        <v>83</v>
      </c>
      <c r="F66" s="213"/>
      <c r="G66" s="214" t="s">
        <v>89</v>
      </c>
      <c r="H66" s="215"/>
      <c r="I66" s="215"/>
      <c r="J66" s="216"/>
    </row>
    <row r="67" spans="2:10" ht="15.75" thickBot="1">
      <c r="B67" s="118">
        <f>COUNTIF(E23:E63,2)</f>
        <v>0</v>
      </c>
      <c r="C67" s="118">
        <f>COUNTIF(E23:E63,3)</f>
        <v>0</v>
      </c>
      <c r="D67" s="118">
        <f>COUNTIF(E23:E63,4)</f>
        <v>0</v>
      </c>
      <c r="E67" s="217">
        <f>+COUNTIF(E23:E63,5)</f>
        <v>0</v>
      </c>
      <c r="F67" s="218"/>
      <c r="G67" s="217">
        <f>+COUNTIF(E23:E63,6)</f>
        <v>0</v>
      </c>
      <c r="H67" s="219"/>
      <c r="I67" s="219"/>
      <c r="J67" s="218"/>
    </row>
  </sheetData>
  <sheetProtection selectLockedCells="1"/>
  <mergeCells count="29">
    <mergeCell ref="C1:E1"/>
    <mergeCell ref="C4:E4"/>
    <mergeCell ref="M6:O6"/>
    <mergeCell ref="F4:H4"/>
    <mergeCell ref="F5:H5"/>
    <mergeCell ref="D7:J7"/>
    <mergeCell ref="M13:T13"/>
    <mergeCell ref="B9:J9"/>
    <mergeCell ref="C16:C17"/>
    <mergeCell ref="D16:D17"/>
    <mergeCell ref="D11:J11"/>
    <mergeCell ref="D12:J12"/>
    <mergeCell ref="D13:J13"/>
    <mergeCell ref="E16:H17"/>
    <mergeCell ref="B19:D19"/>
    <mergeCell ref="E66:F66"/>
    <mergeCell ref="G66:J66"/>
    <mergeCell ref="E67:F67"/>
    <mergeCell ref="G67:J67"/>
    <mergeCell ref="D65:E65"/>
    <mergeCell ref="D64:E64"/>
    <mergeCell ref="F64:F65"/>
    <mergeCell ref="G21:J21"/>
    <mergeCell ref="B20:B22"/>
    <mergeCell ref="C20:C22"/>
    <mergeCell ref="D20:D22"/>
    <mergeCell ref="E20:E22"/>
    <mergeCell ref="F20:F22"/>
    <mergeCell ref="G20:J20"/>
  </mergeCells>
  <dataValidations count="3">
    <dataValidation type="whole" allowBlank="1" showInputMessage="1" showErrorMessage="1" error="degré non valide" sqref="E23:E63">
      <formula1>2</formula1>
      <formula2>6</formula2>
    </dataValidation>
    <dataValidation type="custom" allowBlank="1" showInputMessage="1" showErrorMessage="1" error="Ecrivez en MAJUSCULES" sqref="B23:C63">
      <formula1>EXACT(B23:B63,UPPER(B23:B63))</formula1>
    </dataValidation>
    <dataValidation type="date" allowBlank="1" showInputMessage="1" showErrorMessage="1" sqref="D23:D63">
      <formula1>1900</formula1>
      <formula2>2010</formula2>
    </dataValidation>
  </dataValidations>
  <hyperlinks>
    <hyperlink ref="C5" r:id="rId1" display="https://cdrhone.dsmynas.org/nextcloud/index.php/s/2QdPZMN5f8Gqo5a"/>
  </hyperlinks>
  <pageMargins left="0.19685039370078741" right="0.19685039370078741" top="0.19685039370078741" bottom="0.39370078740157483" header="0" footer="0"/>
  <pageSetup paperSize="9" scale="69" fitToWidth="0" fitToHeight="0" orientation="portrait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7030A0"/>
    <pageSetUpPr fitToPage="1"/>
  </sheetPr>
  <dimension ref="A1:K38"/>
  <sheetViews>
    <sheetView topLeftCell="A22" workbookViewId="0">
      <selection activeCell="K8" sqref="K8"/>
    </sheetView>
  </sheetViews>
  <sheetFormatPr baseColWidth="10" defaultColWidth="11.42578125" defaultRowHeight="15"/>
  <cols>
    <col min="1" max="1" width="9.140625" style="117" customWidth="1"/>
    <col min="2" max="2" width="40.42578125" style="2" customWidth="1"/>
    <col min="3" max="3" width="10" style="2" customWidth="1"/>
    <col min="4" max="7" width="7.85546875" style="2" customWidth="1"/>
    <col min="8" max="8" width="9.140625" style="2" customWidth="1"/>
    <col min="9" max="10" width="7.85546875" style="2" customWidth="1"/>
    <col min="11" max="11" width="17.42578125" style="2" bestFit="1" customWidth="1"/>
    <col min="12" max="16384" width="11.42578125" style="2"/>
  </cols>
  <sheetData>
    <row r="1" spans="1:11" ht="26.25">
      <c r="B1" s="49"/>
      <c r="C1" s="49"/>
      <c r="D1" s="49"/>
      <c r="E1" s="49"/>
      <c r="F1" s="51" t="str">
        <f>Infos!B1</f>
        <v>Coupe Départementale</v>
      </c>
      <c r="G1" s="49"/>
      <c r="H1" s="49"/>
      <c r="I1" s="49"/>
      <c r="J1" s="49"/>
      <c r="K1" s="49"/>
    </row>
    <row r="2" spans="1:11" s="125" customFormat="1" ht="23.45" customHeight="1">
      <c r="A2" s="57"/>
      <c r="B2" s="57"/>
      <c r="C2" s="167" t="str">
        <f>Infos!B2</f>
        <v>12 et 13 avril 2025</v>
      </c>
      <c r="D2" s="266"/>
      <c r="E2" s="266"/>
      <c r="F2" s="266"/>
      <c r="G2" s="266"/>
      <c r="H2" s="57" t="s">
        <v>56</v>
      </c>
      <c r="I2" s="60" t="str">
        <f>Infos!B3</f>
        <v>Halle Diagana Lyon 9</v>
      </c>
      <c r="J2" s="57"/>
    </row>
    <row r="3" spans="1:11" s="125" customFormat="1" ht="23.45" customHeight="1">
      <c r="A3" s="57"/>
      <c r="B3" s="57"/>
      <c r="C3" s="57"/>
      <c r="D3" s="57"/>
      <c r="E3" s="57"/>
      <c r="F3" s="57"/>
      <c r="G3" s="57"/>
      <c r="H3" s="57"/>
      <c r="I3" s="79"/>
      <c r="J3" s="57"/>
    </row>
    <row r="4" spans="1:11" s="125" customFormat="1" ht="18.75" thickBot="1">
      <c r="A4" s="58"/>
      <c r="C4" s="269" t="s">
        <v>61</v>
      </c>
      <c r="D4" s="269"/>
      <c r="E4" s="269"/>
      <c r="F4" s="269"/>
      <c r="G4" s="269"/>
      <c r="H4" s="269"/>
      <c r="I4" s="2"/>
      <c r="J4" s="2"/>
      <c r="K4" s="2"/>
    </row>
    <row r="5" spans="1:11" s="125" customFormat="1" ht="19.7" customHeight="1">
      <c r="A5" s="58"/>
      <c r="C5" s="69"/>
      <c r="D5" s="69"/>
      <c r="E5" s="69"/>
      <c r="F5" s="69"/>
      <c r="G5" s="69"/>
      <c r="H5" s="69"/>
      <c r="I5" s="2"/>
      <c r="J5" s="2"/>
      <c r="K5" s="159" t="s">
        <v>57</v>
      </c>
    </row>
    <row r="6" spans="1:11" s="125" customFormat="1" ht="51.95" customHeight="1">
      <c r="A6" s="59"/>
      <c r="B6" s="162"/>
      <c r="C6" s="163" t="s">
        <v>115</v>
      </c>
      <c r="D6" s="67"/>
      <c r="E6" s="67"/>
      <c r="F6" s="67"/>
      <c r="G6" s="67"/>
      <c r="H6" s="67"/>
      <c r="J6" s="164"/>
      <c r="K6" s="164">
        <f>Infos!$B$4</f>
        <v>45728</v>
      </c>
    </row>
    <row r="7" spans="1:11" s="125" customFormat="1" ht="15.95" customHeight="1">
      <c r="A7" s="126"/>
      <c r="B7" s="267" t="s">
        <v>58</v>
      </c>
      <c r="C7" s="268"/>
      <c r="D7" s="268"/>
      <c r="E7" s="268"/>
      <c r="F7" s="268"/>
      <c r="G7" s="268"/>
      <c r="H7" s="268"/>
      <c r="I7" s="268"/>
      <c r="J7" s="268"/>
      <c r="K7" s="268"/>
    </row>
    <row r="8" spans="1:11" s="125" customFormat="1" ht="17.25" customHeight="1">
      <c r="A8" s="59"/>
      <c r="B8" s="59"/>
      <c r="C8" s="59"/>
      <c r="D8" s="59"/>
      <c r="E8" s="59"/>
      <c r="F8" s="59"/>
      <c r="G8" s="59"/>
      <c r="H8" s="59"/>
      <c r="I8" s="59"/>
      <c r="J8" s="59"/>
      <c r="K8" s="59"/>
    </row>
    <row r="9" spans="1:11" s="16" customFormat="1">
      <c r="A9" s="283" t="s">
        <v>0</v>
      </c>
      <c r="B9" s="283"/>
      <c r="C9" s="284"/>
      <c r="D9" s="245"/>
      <c r="E9" s="245"/>
      <c r="F9" s="245"/>
      <c r="G9" s="245"/>
      <c r="H9" s="245"/>
      <c r="I9" s="285"/>
    </row>
    <row r="10" spans="1:11" s="16" customFormat="1">
      <c r="A10" s="1"/>
      <c r="B10" s="1" t="s">
        <v>54</v>
      </c>
      <c r="C10" s="284"/>
      <c r="D10" s="245"/>
      <c r="E10" s="245"/>
      <c r="F10" s="245"/>
      <c r="G10" s="245"/>
      <c r="H10" s="245"/>
      <c r="I10" s="285"/>
    </row>
    <row r="11" spans="1:11" s="16" customFormat="1">
      <c r="A11" s="1"/>
      <c r="B11" s="1" t="s">
        <v>62</v>
      </c>
      <c r="C11" s="280"/>
      <c r="D11" s="281"/>
      <c r="E11" s="281"/>
      <c r="F11" s="281"/>
      <c r="G11" s="281"/>
      <c r="H11" s="281"/>
      <c r="I11" s="282"/>
    </row>
    <row r="12" spans="1:11" s="16" customFormat="1" ht="7.5" customHeight="1">
      <c r="A12" s="1"/>
      <c r="B12" s="1"/>
      <c r="C12" s="127"/>
      <c r="D12" s="127"/>
      <c r="E12" s="127"/>
      <c r="F12" s="127"/>
      <c r="G12" s="127"/>
      <c r="H12" s="127"/>
      <c r="I12" s="127"/>
    </row>
    <row r="13" spans="1:11" s="16" customFormat="1" ht="15" customHeight="1">
      <c r="A13" s="286" t="s">
        <v>69</v>
      </c>
      <c r="B13" s="287"/>
      <c r="C13" s="287"/>
      <c r="D13" s="287"/>
      <c r="E13" s="287"/>
      <c r="F13" s="287"/>
      <c r="G13" s="287"/>
      <c r="H13" s="287"/>
      <c r="I13" s="287"/>
      <c r="J13" s="287"/>
      <c r="K13" s="287"/>
    </row>
    <row r="14" spans="1:11" s="16" customFormat="1" ht="15" customHeight="1">
      <c r="A14" s="288"/>
      <c r="B14" s="289"/>
      <c r="C14" s="289"/>
      <c r="D14" s="289"/>
      <c r="E14" s="289"/>
      <c r="F14" s="289"/>
      <c r="G14" s="289"/>
      <c r="H14" s="289"/>
      <c r="I14" s="289"/>
      <c r="J14" s="289"/>
      <c r="K14" s="289"/>
    </row>
    <row r="15" spans="1:11" s="16" customFormat="1" thickBot="1">
      <c r="A15" s="290" t="s">
        <v>106</v>
      </c>
      <c r="B15" s="290"/>
      <c r="C15" s="290"/>
      <c r="D15" s="290"/>
      <c r="E15" s="290"/>
      <c r="F15" s="290"/>
      <c r="G15" s="290"/>
      <c r="H15" s="290"/>
      <c r="I15" s="290"/>
      <c r="J15" s="290"/>
    </row>
    <row r="16" spans="1:11" s="16" customFormat="1" ht="34.5" thickBot="1">
      <c r="A16" s="17" t="s">
        <v>19</v>
      </c>
      <c r="B16" s="18" t="s">
        <v>20</v>
      </c>
      <c r="C16" s="270" t="s">
        <v>21</v>
      </c>
      <c r="D16" s="271"/>
      <c r="E16" s="271"/>
      <c r="F16" s="271"/>
      <c r="G16" s="271"/>
      <c r="H16" s="271"/>
      <c r="I16" s="271"/>
      <c r="J16" s="271"/>
      <c r="K16" s="271"/>
    </row>
    <row r="17" spans="1:11" ht="20.25" customHeight="1">
      <c r="A17" s="19"/>
      <c r="B17" s="128" t="s">
        <v>1</v>
      </c>
      <c r="C17" s="272" t="s">
        <v>27</v>
      </c>
      <c r="D17" s="275" t="s">
        <v>118</v>
      </c>
      <c r="E17" s="275"/>
      <c r="F17" s="275"/>
      <c r="G17" s="272"/>
      <c r="H17" s="278" t="s">
        <v>119</v>
      </c>
      <c r="I17" s="275"/>
      <c r="J17" s="275"/>
      <c r="K17" s="272"/>
    </row>
    <row r="18" spans="1:11" ht="20.25" customHeight="1">
      <c r="A18" s="20"/>
      <c r="B18" s="129" t="s">
        <v>2</v>
      </c>
      <c r="C18" s="273"/>
      <c r="D18" s="276"/>
      <c r="E18" s="276"/>
      <c r="F18" s="276"/>
      <c r="G18" s="277"/>
      <c r="H18" s="279"/>
      <c r="I18" s="276"/>
      <c r="J18" s="276"/>
      <c r="K18" s="277"/>
    </row>
    <row r="19" spans="1:11" ht="20.25" customHeight="1" thickBot="1">
      <c r="A19" s="21"/>
      <c r="B19" s="130" t="s">
        <v>3</v>
      </c>
      <c r="C19" s="274"/>
      <c r="D19" s="131" t="s">
        <v>22</v>
      </c>
      <c r="E19" s="132" t="s">
        <v>23</v>
      </c>
      <c r="F19" s="132" t="s">
        <v>24</v>
      </c>
      <c r="G19" s="133" t="s">
        <v>25</v>
      </c>
      <c r="H19" s="134" t="s">
        <v>22</v>
      </c>
      <c r="I19" s="132" t="s">
        <v>23</v>
      </c>
      <c r="J19" s="132" t="s">
        <v>24</v>
      </c>
      <c r="K19" s="133" t="s">
        <v>25</v>
      </c>
    </row>
    <row r="20" spans="1:11" ht="23.45" customHeight="1" thickBot="1">
      <c r="A20" s="135" t="s">
        <v>26</v>
      </c>
      <c r="B20" s="22"/>
      <c r="C20" s="23"/>
      <c r="D20" s="23"/>
      <c r="E20" s="23"/>
      <c r="F20" s="23"/>
      <c r="G20" s="23"/>
      <c r="H20" s="23"/>
      <c r="I20" s="23"/>
      <c r="J20" s="23"/>
      <c r="K20" s="23"/>
    </row>
    <row r="21" spans="1:11" ht="23.45" customHeight="1" thickBot="1">
      <c r="A21" s="135" t="s">
        <v>26</v>
      </c>
      <c r="B21" s="22"/>
      <c r="C21" s="23"/>
      <c r="D21" s="23"/>
      <c r="E21" s="23"/>
      <c r="F21" s="23"/>
      <c r="G21" s="23"/>
      <c r="H21" s="23"/>
      <c r="I21" s="23"/>
      <c r="J21" s="23"/>
      <c r="K21" s="23"/>
    </row>
    <row r="22" spans="1:11" ht="23.45" customHeight="1" thickBot="1">
      <c r="A22" s="135" t="s">
        <v>26</v>
      </c>
      <c r="B22" s="22"/>
      <c r="C22" s="23"/>
      <c r="D22" s="23"/>
      <c r="E22" s="23"/>
      <c r="F22" s="23"/>
      <c r="G22" s="23"/>
      <c r="H22" s="23"/>
      <c r="I22" s="23"/>
      <c r="J22" s="23"/>
      <c r="K22" s="23"/>
    </row>
    <row r="23" spans="1:11" ht="23.45" customHeight="1" thickBot="1">
      <c r="A23" s="135" t="s">
        <v>26</v>
      </c>
      <c r="B23" s="22"/>
      <c r="C23" s="23"/>
      <c r="D23" s="23"/>
      <c r="E23" s="23"/>
      <c r="F23" s="23"/>
      <c r="G23" s="23"/>
      <c r="H23" s="23"/>
      <c r="I23" s="23"/>
      <c r="J23" s="23"/>
      <c r="K23" s="23"/>
    </row>
    <row r="24" spans="1:11" ht="23.45" customHeight="1" thickBot="1">
      <c r="A24" s="135" t="s">
        <v>26</v>
      </c>
      <c r="B24" s="22"/>
      <c r="C24" s="23"/>
      <c r="D24" s="23"/>
      <c r="E24" s="23"/>
      <c r="F24" s="23"/>
      <c r="G24" s="23"/>
      <c r="H24" s="23"/>
      <c r="I24" s="23"/>
      <c r="J24" s="23"/>
      <c r="K24" s="23"/>
    </row>
    <row r="25" spans="1:11" ht="23.45" customHeight="1" thickBot="1">
      <c r="A25" s="135" t="s">
        <v>26</v>
      </c>
      <c r="B25" s="22"/>
      <c r="C25" s="23"/>
      <c r="D25" s="23"/>
      <c r="E25" s="23"/>
      <c r="F25" s="23"/>
      <c r="G25" s="23"/>
      <c r="H25" s="23"/>
      <c r="I25" s="23"/>
      <c r="J25" s="23"/>
      <c r="K25" s="23"/>
    </row>
    <row r="26" spans="1:11" ht="23.45" customHeight="1" thickBot="1">
      <c r="A26" s="135" t="s">
        <v>26</v>
      </c>
      <c r="B26" s="22"/>
      <c r="C26" s="23"/>
      <c r="D26" s="23"/>
      <c r="E26" s="23"/>
      <c r="F26" s="23"/>
      <c r="G26" s="23"/>
      <c r="H26" s="23"/>
      <c r="I26" s="23"/>
      <c r="J26" s="23"/>
      <c r="K26" s="23"/>
    </row>
    <row r="27" spans="1:11" ht="23.45" customHeight="1" thickBot="1">
      <c r="A27" s="135" t="s">
        <v>26</v>
      </c>
      <c r="B27" s="22"/>
      <c r="C27" s="23"/>
      <c r="D27" s="23"/>
      <c r="E27" s="23"/>
      <c r="F27" s="23"/>
      <c r="G27" s="23"/>
      <c r="H27" s="23"/>
      <c r="I27" s="23"/>
      <c r="J27" s="23"/>
      <c r="K27" s="23"/>
    </row>
    <row r="28" spans="1:11" ht="23.45" customHeight="1" thickBot="1">
      <c r="A28" s="135" t="s">
        <v>26</v>
      </c>
      <c r="B28" s="22"/>
      <c r="C28" s="23"/>
      <c r="D28" s="23"/>
      <c r="E28" s="23"/>
      <c r="F28" s="23"/>
      <c r="G28" s="23"/>
      <c r="H28" s="23"/>
      <c r="I28" s="23"/>
      <c r="J28" s="23"/>
      <c r="K28" s="23"/>
    </row>
    <row r="29" spans="1:11" ht="23.45" customHeight="1" thickBot="1">
      <c r="A29" s="135" t="s">
        <v>26</v>
      </c>
      <c r="B29" s="22"/>
      <c r="C29" s="23"/>
      <c r="D29" s="23"/>
      <c r="E29" s="23"/>
      <c r="F29" s="23"/>
      <c r="G29" s="23"/>
      <c r="H29" s="23"/>
      <c r="I29" s="23"/>
      <c r="J29" s="23"/>
      <c r="K29" s="23"/>
    </row>
    <row r="30" spans="1:11" ht="23.45" customHeight="1" thickBot="1">
      <c r="A30" s="135" t="s">
        <v>26</v>
      </c>
      <c r="B30" s="22"/>
      <c r="C30" s="23"/>
      <c r="D30" s="23"/>
      <c r="E30" s="23"/>
      <c r="F30" s="23"/>
      <c r="G30" s="23"/>
      <c r="H30" s="23"/>
      <c r="I30" s="23"/>
      <c r="J30" s="23"/>
      <c r="K30" s="23"/>
    </row>
    <row r="31" spans="1:11" ht="23.45" customHeight="1" thickBot="1">
      <c r="A31" s="135" t="s">
        <v>26</v>
      </c>
      <c r="B31" s="22"/>
      <c r="C31" s="23"/>
      <c r="D31" s="23"/>
      <c r="E31" s="23"/>
      <c r="F31" s="23"/>
      <c r="G31" s="23"/>
      <c r="H31" s="23"/>
      <c r="I31" s="23"/>
      <c r="J31" s="23"/>
      <c r="K31" s="23"/>
    </row>
    <row r="32" spans="1:11" ht="23.45" customHeight="1" thickBot="1">
      <c r="A32" s="135" t="s">
        <v>26</v>
      </c>
      <c r="B32" s="22"/>
      <c r="C32" s="23"/>
      <c r="D32" s="23"/>
      <c r="E32" s="23"/>
      <c r="F32" s="23"/>
      <c r="G32" s="23"/>
      <c r="H32" s="23"/>
      <c r="I32" s="23"/>
      <c r="J32" s="23"/>
      <c r="K32" s="23"/>
    </row>
    <row r="33" spans="1:11" ht="23.45" customHeight="1" thickBot="1">
      <c r="A33" s="135" t="s">
        <v>26</v>
      </c>
      <c r="B33" s="22"/>
      <c r="C33" s="23"/>
      <c r="D33" s="23"/>
      <c r="E33" s="23"/>
      <c r="F33" s="23"/>
      <c r="G33" s="23"/>
      <c r="H33" s="23"/>
      <c r="I33" s="23"/>
      <c r="J33" s="23"/>
      <c r="K33" s="23"/>
    </row>
    <row r="34" spans="1:11" ht="23.45" customHeight="1" thickBot="1">
      <c r="A34" s="135" t="s">
        <v>26</v>
      </c>
      <c r="B34" s="22"/>
      <c r="C34" s="23"/>
      <c r="D34" s="23"/>
      <c r="E34" s="23"/>
      <c r="F34" s="23"/>
      <c r="G34" s="23"/>
      <c r="H34" s="23"/>
      <c r="I34" s="23"/>
      <c r="J34" s="23"/>
      <c r="K34" s="23"/>
    </row>
    <row r="35" spans="1:11" ht="23.45" customHeight="1" thickBot="1">
      <c r="A35" s="135" t="s">
        <v>26</v>
      </c>
      <c r="B35" s="22"/>
      <c r="C35" s="23"/>
      <c r="D35" s="23"/>
      <c r="E35" s="23"/>
      <c r="F35" s="23"/>
      <c r="G35" s="23"/>
      <c r="H35" s="23"/>
      <c r="I35" s="23"/>
      <c r="J35" s="23"/>
      <c r="K35" s="23"/>
    </row>
    <row r="36" spans="1:11" ht="23.45" customHeight="1" thickBot="1">
      <c r="A36" s="135" t="s">
        <v>26</v>
      </c>
      <c r="B36" s="22"/>
      <c r="C36" s="23"/>
      <c r="D36" s="23"/>
      <c r="E36" s="23"/>
      <c r="F36" s="23"/>
      <c r="G36" s="23"/>
      <c r="H36" s="23"/>
      <c r="I36" s="23"/>
      <c r="J36" s="23"/>
      <c r="K36" s="23"/>
    </row>
    <row r="37" spans="1:11" ht="23.45" customHeight="1" thickBot="1">
      <c r="A37" s="135" t="s">
        <v>26</v>
      </c>
      <c r="B37" s="22"/>
      <c r="C37" s="23"/>
      <c r="D37" s="23"/>
      <c r="E37" s="23"/>
      <c r="F37" s="23"/>
      <c r="G37" s="23"/>
      <c r="H37" s="23"/>
      <c r="I37" s="23"/>
      <c r="J37" s="23"/>
      <c r="K37" s="23"/>
    </row>
    <row r="38" spans="1:11" ht="23.45" customHeight="1">
      <c r="A38" s="135" t="s">
        <v>26</v>
      </c>
      <c r="B38" s="22"/>
      <c r="C38" s="23"/>
      <c r="D38" s="23"/>
      <c r="E38" s="23"/>
      <c r="F38" s="23"/>
      <c r="G38" s="23"/>
      <c r="H38" s="23"/>
      <c r="I38" s="23"/>
      <c r="J38" s="23"/>
      <c r="K38" s="23"/>
    </row>
  </sheetData>
  <mergeCells count="13">
    <mergeCell ref="C2:G2"/>
    <mergeCell ref="B7:K7"/>
    <mergeCell ref="C4:H4"/>
    <mergeCell ref="C16:K16"/>
    <mergeCell ref="C17:C19"/>
    <mergeCell ref="D17:G18"/>
    <mergeCell ref="H17:K18"/>
    <mergeCell ref="C11:I11"/>
    <mergeCell ref="A9:B9"/>
    <mergeCell ref="C9:I9"/>
    <mergeCell ref="C10:I10"/>
    <mergeCell ref="A13:K14"/>
    <mergeCell ref="A15:J15"/>
  </mergeCells>
  <hyperlinks>
    <hyperlink ref="C6" r:id="rId1" display="https://cdrhone.dsmynas.org/nextcloud/index.php/s/2QdPZMN5f8Gqo5a"/>
  </hyperlinks>
  <pageMargins left="0.39370078740157483" right="0.19685039370078741" top="0.74803149606299213" bottom="0.74803149606299213" header="0.31496062992125984" footer="0.31496062992125984"/>
  <pageSetup paperSize="9" scale="56" orientation="portrait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7" tint="0.59999389629810485"/>
  </sheetPr>
  <dimension ref="A1:K38"/>
  <sheetViews>
    <sheetView topLeftCell="A16" workbookViewId="0">
      <selection activeCell="B20" sqref="B20"/>
    </sheetView>
  </sheetViews>
  <sheetFormatPr baseColWidth="10" defaultColWidth="11.42578125" defaultRowHeight="15"/>
  <cols>
    <col min="1" max="1" width="9.140625" style="117" customWidth="1"/>
    <col min="2" max="2" width="40.42578125" style="2" customWidth="1"/>
    <col min="3" max="3" width="10" style="2" customWidth="1"/>
    <col min="4" max="7" width="7.85546875" style="2" customWidth="1"/>
    <col min="8" max="8" width="9.140625" style="2" customWidth="1"/>
    <col min="9" max="10" width="7.85546875" style="2" customWidth="1"/>
    <col min="11" max="11" width="17.42578125" style="2" bestFit="1" customWidth="1"/>
    <col min="12" max="16384" width="11.42578125" style="2"/>
  </cols>
  <sheetData>
    <row r="1" spans="1:11" ht="26.25">
      <c r="B1" s="49"/>
      <c r="C1" s="49"/>
      <c r="D1" s="49"/>
      <c r="E1" s="49"/>
      <c r="F1" s="51" t="str">
        <f>Infos!B1</f>
        <v>Coupe Départementale</v>
      </c>
      <c r="G1" s="49"/>
      <c r="H1" s="49"/>
      <c r="I1" s="49"/>
      <c r="J1" s="49"/>
      <c r="K1" s="49"/>
    </row>
    <row r="2" spans="1:11" s="125" customFormat="1" ht="23.45" customHeight="1">
      <c r="A2" s="57"/>
      <c r="B2" s="57"/>
      <c r="C2" s="167" t="str">
        <f>Infos!B2</f>
        <v>12 et 13 avril 2025</v>
      </c>
      <c r="D2" s="266"/>
      <c r="E2" s="266"/>
      <c r="F2" s="266"/>
      <c r="G2" s="266"/>
      <c r="H2" s="57" t="s">
        <v>56</v>
      </c>
      <c r="I2" s="60" t="str">
        <f>Infos!B3</f>
        <v>Halle Diagana Lyon 9</v>
      </c>
      <c r="J2" s="57"/>
    </row>
    <row r="3" spans="1:11" s="125" customFormat="1" ht="23.45" customHeight="1">
      <c r="A3" s="57"/>
      <c r="B3" s="57"/>
      <c r="C3" s="57"/>
      <c r="D3" s="57"/>
      <c r="E3" s="57"/>
      <c r="F3" s="57"/>
      <c r="G3" s="57"/>
      <c r="H3" s="57"/>
      <c r="I3" s="79"/>
      <c r="J3" s="57"/>
    </row>
    <row r="4" spans="1:11" s="125" customFormat="1" ht="18.75" thickBot="1">
      <c r="A4" s="58"/>
      <c r="C4" s="269" t="s">
        <v>109</v>
      </c>
      <c r="D4" s="269"/>
      <c r="E4" s="269"/>
      <c r="F4" s="269"/>
      <c r="G4" s="269"/>
      <c r="H4" s="269"/>
      <c r="I4" s="291"/>
      <c r="J4" s="2"/>
      <c r="K4" s="2"/>
    </row>
    <row r="5" spans="1:11" s="125" customFormat="1" ht="19.7" customHeight="1">
      <c r="A5" s="58"/>
      <c r="C5" s="69"/>
      <c r="D5" s="69"/>
      <c r="E5" s="69"/>
      <c r="F5" s="69"/>
      <c r="G5" s="69"/>
      <c r="H5" s="69"/>
      <c r="I5" s="2"/>
      <c r="J5" s="2"/>
      <c r="K5" s="159" t="s">
        <v>57</v>
      </c>
    </row>
    <row r="6" spans="1:11" s="125" customFormat="1" ht="51.95" customHeight="1">
      <c r="A6" s="59"/>
      <c r="B6" s="68" t="s">
        <v>120</v>
      </c>
      <c r="C6" s="163" t="s">
        <v>115</v>
      </c>
      <c r="D6" s="67"/>
      <c r="E6" s="67"/>
      <c r="F6" s="67"/>
      <c r="G6" s="67"/>
      <c r="H6" s="67"/>
      <c r="I6" s="164"/>
      <c r="J6" s="164"/>
      <c r="K6" s="164">
        <v>45728</v>
      </c>
    </row>
    <row r="7" spans="1:11" s="125" customFormat="1" ht="15.95" customHeight="1">
      <c r="A7" s="126"/>
      <c r="B7" s="267"/>
      <c r="C7" s="268"/>
      <c r="D7" s="268"/>
      <c r="E7" s="268"/>
      <c r="F7" s="268"/>
      <c r="G7" s="268"/>
      <c r="H7" s="268"/>
      <c r="I7" s="268"/>
      <c r="J7" s="268"/>
      <c r="K7" s="268"/>
    </row>
    <row r="8" spans="1:11" s="125" customFormat="1" ht="17.25" customHeight="1">
      <c r="A8" s="59"/>
      <c r="B8" s="59"/>
      <c r="C8" s="59"/>
      <c r="D8" s="59"/>
      <c r="E8" s="59"/>
      <c r="F8" s="59"/>
      <c r="G8" s="59"/>
      <c r="H8" s="59"/>
      <c r="I8" s="59"/>
      <c r="J8" s="59"/>
      <c r="K8" s="59"/>
    </row>
    <row r="9" spans="1:11" s="16" customFormat="1">
      <c r="A9" s="283" t="s">
        <v>0</v>
      </c>
      <c r="B9" s="283"/>
      <c r="C9" s="284">
        <f>+POUSSINS!D11</f>
        <v>0</v>
      </c>
      <c r="D9" s="245"/>
      <c r="E9" s="245"/>
      <c r="F9" s="245"/>
      <c r="G9" s="245"/>
      <c r="H9" s="245"/>
      <c r="I9" s="285"/>
    </row>
    <row r="10" spans="1:11" s="16" customFormat="1">
      <c r="A10" s="1"/>
      <c r="B10" s="1" t="s">
        <v>54</v>
      </c>
      <c r="C10" s="284">
        <f>+POUSSINS!D12</f>
        <v>0</v>
      </c>
      <c r="D10" s="245"/>
      <c r="E10" s="245"/>
      <c r="F10" s="245"/>
      <c r="G10" s="245"/>
      <c r="H10" s="245"/>
      <c r="I10" s="285"/>
    </row>
    <row r="11" spans="1:11" s="16" customFormat="1">
      <c r="A11" s="1"/>
      <c r="B11" s="1" t="s">
        <v>62</v>
      </c>
      <c r="C11" s="280">
        <f>+POUSSINS!D13</f>
        <v>0</v>
      </c>
      <c r="D11" s="281"/>
      <c r="E11" s="281"/>
      <c r="F11" s="281"/>
      <c r="G11" s="281"/>
      <c r="H11" s="281"/>
      <c r="I11" s="282"/>
    </row>
    <row r="12" spans="1:11" s="16" customFormat="1" ht="7.5" customHeight="1">
      <c r="A12" s="1"/>
      <c r="B12" s="1"/>
      <c r="C12" s="127"/>
      <c r="D12" s="127"/>
      <c r="E12" s="127"/>
      <c r="F12" s="127"/>
      <c r="G12" s="127"/>
      <c r="H12" s="127"/>
      <c r="I12" s="127"/>
    </row>
    <row r="13" spans="1:11" s="16" customFormat="1" ht="15" customHeight="1">
      <c r="A13" s="286" t="s">
        <v>69</v>
      </c>
      <c r="B13" s="287"/>
      <c r="C13" s="287"/>
      <c r="D13" s="287"/>
      <c r="E13" s="287"/>
      <c r="F13" s="287"/>
      <c r="G13" s="287"/>
      <c r="H13" s="287"/>
      <c r="I13" s="287"/>
      <c r="J13" s="287"/>
      <c r="K13" s="287"/>
    </row>
    <row r="14" spans="1:11" s="16" customFormat="1" ht="15" customHeight="1">
      <c r="A14" s="288"/>
      <c r="B14" s="289"/>
      <c r="C14" s="289"/>
      <c r="D14" s="289"/>
      <c r="E14" s="289"/>
      <c r="F14" s="289"/>
      <c r="G14" s="289"/>
      <c r="H14" s="289"/>
      <c r="I14" s="289"/>
      <c r="J14" s="289"/>
      <c r="K14" s="289"/>
    </row>
    <row r="15" spans="1:11" s="16" customFormat="1" thickBot="1">
      <c r="A15" s="290" t="s">
        <v>106</v>
      </c>
      <c r="B15" s="290"/>
      <c r="C15" s="290"/>
      <c r="D15" s="290"/>
      <c r="E15" s="290"/>
      <c r="F15" s="290"/>
      <c r="G15" s="290"/>
      <c r="H15" s="290"/>
      <c r="I15" s="290"/>
      <c r="J15" s="290"/>
    </row>
    <row r="16" spans="1:11" s="16" customFormat="1" ht="34.5" thickBot="1">
      <c r="A16" s="17" t="s">
        <v>19</v>
      </c>
      <c r="B16" s="18" t="s">
        <v>20</v>
      </c>
      <c r="C16" s="270" t="s">
        <v>108</v>
      </c>
      <c r="D16" s="271"/>
      <c r="E16" s="271"/>
      <c r="F16" s="271"/>
      <c r="G16" s="271"/>
      <c r="H16" s="271"/>
      <c r="I16" s="271"/>
      <c r="J16" s="271"/>
      <c r="K16" s="271"/>
    </row>
    <row r="17" spans="1:11" ht="20.25" customHeight="1">
      <c r="A17" s="19"/>
      <c r="B17" s="128" t="s">
        <v>1</v>
      </c>
      <c r="C17" s="292" t="s">
        <v>107</v>
      </c>
      <c r="D17" s="275" t="s">
        <v>118</v>
      </c>
      <c r="E17" s="275"/>
      <c r="F17" s="275"/>
      <c r="G17" s="272"/>
      <c r="H17" s="278" t="s">
        <v>119</v>
      </c>
      <c r="I17" s="275"/>
      <c r="J17" s="275"/>
      <c r="K17" s="272"/>
    </row>
    <row r="18" spans="1:11" ht="20.25" customHeight="1">
      <c r="A18" s="20"/>
      <c r="B18" s="129" t="s">
        <v>2</v>
      </c>
      <c r="C18" s="293"/>
      <c r="D18" s="276"/>
      <c r="E18" s="276"/>
      <c r="F18" s="276"/>
      <c r="G18" s="277"/>
      <c r="H18" s="279"/>
      <c r="I18" s="276"/>
      <c r="J18" s="276"/>
      <c r="K18" s="277"/>
    </row>
    <row r="19" spans="1:11" ht="20.25" customHeight="1" thickBot="1">
      <c r="A19" s="21"/>
      <c r="B19" s="130" t="s">
        <v>3</v>
      </c>
      <c r="C19" s="294"/>
      <c r="D19" s="131" t="s">
        <v>22</v>
      </c>
      <c r="E19" s="132" t="s">
        <v>23</v>
      </c>
      <c r="F19" s="132" t="s">
        <v>24</v>
      </c>
      <c r="G19" s="133" t="s">
        <v>25</v>
      </c>
      <c r="H19" s="134" t="s">
        <v>22</v>
      </c>
      <c r="I19" s="132" t="s">
        <v>23</v>
      </c>
      <c r="J19" s="132" t="s">
        <v>24</v>
      </c>
      <c r="K19" s="133" t="s">
        <v>25</v>
      </c>
    </row>
    <row r="20" spans="1:11" ht="23.45" customHeight="1" thickBot="1">
      <c r="A20" s="135" t="s">
        <v>26</v>
      </c>
      <c r="B20" s="22"/>
      <c r="C20" s="23"/>
      <c r="D20" s="23"/>
      <c r="E20" s="23"/>
      <c r="F20" s="23"/>
      <c r="G20" s="23"/>
      <c r="H20" s="23"/>
      <c r="I20" s="23"/>
      <c r="J20" s="23"/>
      <c r="K20" s="23"/>
    </row>
    <row r="21" spans="1:11" ht="23.45" customHeight="1" thickBot="1">
      <c r="A21" s="135" t="s">
        <v>26</v>
      </c>
      <c r="B21" s="22"/>
      <c r="C21" s="23"/>
      <c r="D21" s="23"/>
      <c r="E21" s="23"/>
      <c r="F21" s="23"/>
      <c r="G21" s="23"/>
      <c r="H21" s="23"/>
      <c r="I21" s="23"/>
      <c r="J21" s="23"/>
      <c r="K21" s="23"/>
    </row>
    <row r="22" spans="1:11" ht="23.45" customHeight="1" thickBot="1">
      <c r="A22" s="135" t="s">
        <v>26</v>
      </c>
      <c r="B22" s="22"/>
      <c r="C22" s="23"/>
      <c r="D22" s="23"/>
      <c r="E22" s="23"/>
      <c r="F22" s="23"/>
      <c r="G22" s="23"/>
      <c r="H22" s="23"/>
      <c r="I22" s="23"/>
      <c r="J22" s="23"/>
      <c r="K22" s="23"/>
    </row>
    <row r="23" spans="1:11" ht="23.45" customHeight="1" thickBot="1">
      <c r="A23" s="135" t="s">
        <v>26</v>
      </c>
      <c r="B23" s="22"/>
      <c r="C23" s="23"/>
      <c r="D23" s="23"/>
      <c r="E23" s="23"/>
      <c r="F23" s="23"/>
      <c r="G23" s="23"/>
      <c r="H23" s="23"/>
      <c r="I23" s="23"/>
      <c r="J23" s="23"/>
      <c r="K23" s="23"/>
    </row>
    <row r="24" spans="1:11" ht="23.45" customHeight="1" thickBot="1">
      <c r="A24" s="135" t="s">
        <v>26</v>
      </c>
      <c r="B24" s="22"/>
      <c r="C24" s="23"/>
      <c r="D24" s="23"/>
      <c r="E24" s="23"/>
      <c r="F24" s="23"/>
      <c r="G24" s="23"/>
      <c r="H24" s="23"/>
      <c r="I24" s="23"/>
      <c r="J24" s="23"/>
      <c r="K24" s="23"/>
    </row>
    <row r="25" spans="1:11" ht="23.45" customHeight="1" thickBot="1">
      <c r="A25" s="135" t="s">
        <v>26</v>
      </c>
      <c r="B25" s="22"/>
      <c r="C25" s="23"/>
      <c r="D25" s="23"/>
      <c r="E25" s="23"/>
      <c r="F25" s="23"/>
      <c r="G25" s="23"/>
      <c r="H25" s="23"/>
      <c r="I25" s="23"/>
      <c r="J25" s="23"/>
      <c r="K25" s="23"/>
    </row>
    <row r="26" spans="1:11" ht="23.45" customHeight="1" thickBot="1">
      <c r="A26" s="135" t="s">
        <v>26</v>
      </c>
      <c r="B26" s="22"/>
      <c r="C26" s="23"/>
      <c r="D26" s="23"/>
      <c r="E26" s="23"/>
      <c r="F26" s="23"/>
      <c r="G26" s="23"/>
      <c r="H26" s="23"/>
      <c r="I26" s="23"/>
      <c r="J26" s="23"/>
      <c r="K26" s="23"/>
    </row>
    <row r="27" spans="1:11" ht="23.45" customHeight="1" thickBot="1">
      <c r="A27" s="135" t="s">
        <v>26</v>
      </c>
      <c r="B27" s="22"/>
      <c r="C27" s="23"/>
      <c r="D27" s="23"/>
      <c r="E27" s="23"/>
      <c r="F27" s="23"/>
      <c r="G27" s="23"/>
      <c r="H27" s="23"/>
      <c r="I27" s="23"/>
      <c r="J27" s="23"/>
      <c r="K27" s="23"/>
    </row>
    <row r="28" spans="1:11" ht="23.45" customHeight="1" thickBot="1">
      <c r="A28" s="135" t="s">
        <v>26</v>
      </c>
      <c r="B28" s="22"/>
      <c r="C28" s="23"/>
      <c r="D28" s="23"/>
      <c r="E28" s="23"/>
      <c r="F28" s="23"/>
      <c r="G28" s="23"/>
      <c r="H28" s="23"/>
      <c r="I28" s="23"/>
      <c r="J28" s="23"/>
      <c r="K28" s="23"/>
    </row>
    <row r="29" spans="1:11" ht="23.45" customHeight="1" thickBot="1">
      <c r="A29" s="135" t="s">
        <v>26</v>
      </c>
      <c r="B29" s="22"/>
      <c r="C29" s="23"/>
      <c r="D29" s="23"/>
      <c r="E29" s="23"/>
      <c r="F29" s="23"/>
      <c r="G29" s="23"/>
      <c r="H29" s="23"/>
      <c r="I29" s="23"/>
      <c r="J29" s="23"/>
      <c r="K29" s="23"/>
    </row>
    <row r="30" spans="1:11" ht="23.45" customHeight="1" thickBot="1">
      <c r="A30" s="135" t="s">
        <v>26</v>
      </c>
      <c r="B30" s="22"/>
      <c r="C30" s="23"/>
      <c r="D30" s="23"/>
      <c r="E30" s="23"/>
      <c r="F30" s="23"/>
      <c r="G30" s="23"/>
      <c r="H30" s="23"/>
      <c r="I30" s="23"/>
      <c r="J30" s="23"/>
      <c r="K30" s="23"/>
    </row>
    <row r="31" spans="1:11" ht="23.45" customHeight="1" thickBot="1">
      <c r="A31" s="135" t="s">
        <v>26</v>
      </c>
      <c r="B31" s="22"/>
      <c r="C31" s="23"/>
      <c r="D31" s="23"/>
      <c r="E31" s="23"/>
      <c r="F31" s="23"/>
      <c r="G31" s="23"/>
      <c r="H31" s="23"/>
      <c r="I31" s="23"/>
      <c r="J31" s="23"/>
      <c r="K31" s="23"/>
    </row>
    <row r="32" spans="1:11" ht="23.45" customHeight="1" thickBot="1">
      <c r="A32" s="135" t="s">
        <v>26</v>
      </c>
      <c r="B32" s="22"/>
      <c r="C32" s="23"/>
      <c r="D32" s="23"/>
      <c r="E32" s="23"/>
      <c r="F32" s="23"/>
      <c r="G32" s="23"/>
      <c r="H32" s="23"/>
      <c r="I32" s="23"/>
      <c r="J32" s="23"/>
      <c r="K32" s="23"/>
    </row>
    <row r="33" spans="1:11" ht="23.45" customHeight="1" thickBot="1">
      <c r="A33" s="135" t="s">
        <v>26</v>
      </c>
      <c r="B33" s="22"/>
      <c r="C33" s="23"/>
      <c r="D33" s="23"/>
      <c r="E33" s="23"/>
      <c r="F33" s="23"/>
      <c r="G33" s="23"/>
      <c r="H33" s="23"/>
      <c r="I33" s="23"/>
      <c r="J33" s="23"/>
      <c r="K33" s="23"/>
    </row>
    <row r="34" spans="1:11" ht="23.45" customHeight="1" thickBot="1">
      <c r="A34" s="135" t="s">
        <v>26</v>
      </c>
      <c r="B34" s="22"/>
      <c r="C34" s="23"/>
      <c r="D34" s="23"/>
      <c r="E34" s="23"/>
      <c r="F34" s="23"/>
      <c r="G34" s="23"/>
      <c r="H34" s="23"/>
      <c r="I34" s="23"/>
      <c r="J34" s="23"/>
      <c r="K34" s="23"/>
    </row>
    <row r="35" spans="1:11" ht="23.45" customHeight="1" thickBot="1">
      <c r="A35" s="135" t="s">
        <v>26</v>
      </c>
      <c r="B35" s="22"/>
      <c r="C35" s="23"/>
      <c r="D35" s="23"/>
      <c r="E35" s="23"/>
      <c r="F35" s="23"/>
      <c r="G35" s="23"/>
      <c r="H35" s="23"/>
      <c r="I35" s="23"/>
      <c r="J35" s="23"/>
      <c r="K35" s="23"/>
    </row>
    <row r="36" spans="1:11" ht="23.45" customHeight="1" thickBot="1">
      <c r="A36" s="135" t="s">
        <v>26</v>
      </c>
      <c r="B36" s="22"/>
      <c r="C36" s="23"/>
      <c r="D36" s="23"/>
      <c r="E36" s="23"/>
      <c r="F36" s="23"/>
      <c r="G36" s="23"/>
      <c r="H36" s="23"/>
      <c r="I36" s="23"/>
      <c r="J36" s="23"/>
      <c r="K36" s="23"/>
    </row>
    <row r="37" spans="1:11" ht="23.45" customHeight="1" thickBot="1">
      <c r="A37" s="135" t="s">
        <v>26</v>
      </c>
      <c r="B37" s="22"/>
      <c r="C37" s="23"/>
      <c r="D37" s="23"/>
      <c r="E37" s="23"/>
      <c r="F37" s="23"/>
      <c r="G37" s="23"/>
      <c r="H37" s="23"/>
      <c r="I37" s="23"/>
      <c r="J37" s="23"/>
      <c r="K37" s="23"/>
    </row>
    <row r="38" spans="1:11" ht="23.45" customHeight="1">
      <c r="A38" s="135" t="s">
        <v>26</v>
      </c>
      <c r="B38" s="22"/>
      <c r="C38" s="23"/>
      <c r="D38" s="23"/>
      <c r="E38" s="23"/>
      <c r="F38" s="23"/>
      <c r="G38" s="23"/>
      <c r="H38" s="23"/>
      <c r="I38" s="23"/>
      <c r="J38" s="23"/>
      <c r="K38" s="23"/>
    </row>
  </sheetData>
  <mergeCells count="13">
    <mergeCell ref="C10:I10"/>
    <mergeCell ref="C11:I11"/>
    <mergeCell ref="A13:K14"/>
    <mergeCell ref="C16:K16"/>
    <mergeCell ref="C17:C19"/>
    <mergeCell ref="D17:G18"/>
    <mergeCell ref="H17:K18"/>
    <mergeCell ref="A15:J15"/>
    <mergeCell ref="C2:G2"/>
    <mergeCell ref="B7:K7"/>
    <mergeCell ref="A9:B9"/>
    <mergeCell ref="C9:I9"/>
    <mergeCell ref="C4:I4"/>
  </mergeCells>
  <hyperlinks>
    <hyperlink ref="C6" r:id="rId1" display="https://cdrhone.dsmynas.org/nextcloud/index.php/s/2QdPZMN5f8Gqo5a"/>
  </hyperlinks>
  <pageMargins left="0.7" right="0.7" top="0.75" bottom="0.75" header="0.3" footer="0.3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1:L46"/>
  <sheetViews>
    <sheetView topLeftCell="A9" workbookViewId="0">
      <selection activeCell="H66" sqref="H66"/>
    </sheetView>
  </sheetViews>
  <sheetFormatPr baseColWidth="10" defaultRowHeight="15"/>
  <cols>
    <col min="1" max="1" width="24.5703125" customWidth="1"/>
    <col min="2" max="2" width="31.85546875" customWidth="1"/>
    <col min="3" max="3" width="14.140625" customWidth="1"/>
    <col min="4" max="4" width="11.42578125" customWidth="1"/>
    <col min="5" max="5" width="20.85546875" customWidth="1"/>
    <col min="6" max="6" width="24.5703125" customWidth="1"/>
  </cols>
  <sheetData>
    <row r="1" spans="1:12" ht="31.5">
      <c r="A1" s="54"/>
      <c r="B1" s="298" t="str">
        <f>Infos!B1</f>
        <v>Coupe Départementale</v>
      </c>
      <c r="C1" s="299"/>
      <c r="D1" s="299"/>
      <c r="E1" s="299"/>
      <c r="F1" s="299"/>
    </row>
    <row r="2" spans="1:12" ht="26.25">
      <c r="A2" s="48"/>
      <c r="B2" s="302" t="str">
        <f>Infos!B2</f>
        <v>12 et 13 avril 2025</v>
      </c>
      <c r="C2" s="302"/>
      <c r="D2" s="57" t="s">
        <v>56</v>
      </c>
      <c r="E2" s="300" t="str">
        <f>Infos!B3</f>
        <v>Halle Diagana Lyon 9</v>
      </c>
      <c r="F2" s="301"/>
    </row>
    <row r="3" spans="1:12" ht="27" thickBot="1">
      <c r="A3" s="49"/>
      <c r="B3" s="49"/>
      <c r="C3" s="49"/>
      <c r="D3" s="50"/>
      <c r="E3" s="51"/>
      <c r="F3" s="52"/>
    </row>
    <row r="4" spans="1:12" ht="39" customHeight="1">
      <c r="B4" s="295" t="s">
        <v>70</v>
      </c>
      <c r="C4" s="296"/>
      <c r="D4" s="296"/>
      <c r="E4" s="297"/>
      <c r="F4" s="145" t="s">
        <v>57</v>
      </c>
    </row>
    <row r="5" spans="1:12" ht="27.2" customHeight="1" thickBot="1">
      <c r="B5" s="70"/>
      <c r="C5" s="71"/>
      <c r="D5" s="71"/>
      <c r="E5" s="71"/>
      <c r="F5" s="73">
        <f>Infos!$B$4</f>
        <v>45728</v>
      </c>
    </row>
    <row r="6" spans="1:12" ht="21.75" customHeight="1">
      <c r="A6" s="68" t="s">
        <v>120</v>
      </c>
      <c r="B6" s="163" t="s">
        <v>115</v>
      </c>
      <c r="C6" s="67"/>
      <c r="D6" s="67"/>
      <c r="E6" s="67"/>
      <c r="F6" s="67"/>
      <c r="G6" s="67"/>
      <c r="I6" s="351"/>
      <c r="J6" s="351"/>
      <c r="K6" s="351"/>
      <c r="L6" s="352"/>
    </row>
    <row r="7" spans="1:12" ht="20.25" customHeight="1">
      <c r="A7" s="53"/>
      <c r="B7" s="353"/>
      <c r="C7" s="353"/>
      <c r="D7" s="353"/>
      <c r="E7" s="353"/>
      <c r="F7" s="353"/>
    </row>
    <row r="8" spans="1:12" ht="15.75" thickBot="1">
      <c r="A8" s="358"/>
      <c r="B8" s="358"/>
      <c r="C8" s="358"/>
      <c r="D8" s="358"/>
      <c r="E8" s="358"/>
      <c r="F8" s="358"/>
    </row>
    <row r="9" spans="1:12" ht="15.75" thickBot="1">
      <c r="A9" s="45" t="s">
        <v>53</v>
      </c>
      <c r="B9" s="321"/>
      <c r="C9" s="322"/>
      <c r="D9" s="322"/>
      <c r="E9" s="322"/>
      <c r="F9" s="323"/>
    </row>
    <row r="10" spans="1:12" ht="15.75" thickBot="1">
      <c r="A10" s="46" t="s">
        <v>54</v>
      </c>
      <c r="B10" s="321">
        <f>+POUSSINS!D12</f>
        <v>0</v>
      </c>
      <c r="C10" s="322"/>
      <c r="D10" s="322"/>
      <c r="E10" s="322"/>
      <c r="F10" s="323"/>
    </row>
    <row r="11" spans="1:12" ht="15.75" thickBot="1">
      <c r="A11" s="47" t="s">
        <v>55</v>
      </c>
      <c r="B11" s="324">
        <f>+POUSSINS!D13</f>
        <v>0</v>
      </c>
      <c r="C11" s="325"/>
      <c r="D11" s="322"/>
      <c r="E11" s="322"/>
      <c r="F11" s="323"/>
    </row>
    <row r="12" spans="1:12" ht="18.75" customHeight="1">
      <c r="A12" s="338" t="s">
        <v>28</v>
      </c>
      <c r="B12" s="359" t="s">
        <v>20</v>
      </c>
      <c r="C12" s="360"/>
      <c r="D12" s="341" t="s">
        <v>29</v>
      </c>
      <c r="E12" s="342"/>
      <c r="F12" s="317" t="s">
        <v>95</v>
      </c>
    </row>
    <row r="13" spans="1:12" ht="18.75" customHeight="1">
      <c r="A13" s="339"/>
      <c r="B13" s="361"/>
      <c r="C13" s="362"/>
      <c r="D13" s="91" t="s">
        <v>30</v>
      </c>
      <c r="E13" s="141">
        <f>AINEES!$B$67</f>
        <v>0</v>
      </c>
      <c r="F13" s="318"/>
      <c r="I13" s="93"/>
    </row>
    <row r="14" spans="1:12" ht="18.75" customHeight="1">
      <c r="A14" s="339"/>
      <c r="B14" s="305" t="str">
        <f>AINEES!$C$16</f>
        <v>Excellence</v>
      </c>
      <c r="C14" s="306"/>
      <c r="D14" s="91" t="s">
        <v>31</v>
      </c>
      <c r="E14" s="141">
        <f>AINEES!$C$67</f>
        <v>0</v>
      </c>
      <c r="F14" s="318"/>
    </row>
    <row r="15" spans="1:12" ht="18.75" customHeight="1">
      <c r="A15" s="339"/>
      <c r="B15" s="305" t="str">
        <f>AINEES!$D$16</f>
        <v>Promotion</v>
      </c>
      <c r="C15" s="306"/>
      <c r="D15" s="91" t="s">
        <v>32</v>
      </c>
      <c r="E15" s="141">
        <f>AINEES!$D$67</f>
        <v>0</v>
      </c>
      <c r="F15" s="318"/>
    </row>
    <row r="16" spans="1:12" ht="18.75" customHeight="1">
      <c r="A16" s="339"/>
      <c r="B16" s="305" t="str">
        <f>AINEES!$E$16</f>
        <v>Honneur</v>
      </c>
      <c r="C16" s="306"/>
      <c r="D16" s="94" t="s">
        <v>33</v>
      </c>
      <c r="E16" s="142">
        <f>AINEES!$E$67</f>
        <v>0</v>
      </c>
      <c r="F16" s="315">
        <f>SUM(E13:E17)</f>
        <v>0</v>
      </c>
    </row>
    <row r="17" spans="1:6" ht="18.75" customHeight="1" thickBot="1">
      <c r="A17" s="340"/>
      <c r="B17" s="307"/>
      <c r="C17" s="308"/>
      <c r="D17" s="95" t="s">
        <v>34</v>
      </c>
      <c r="E17" s="143">
        <f>AINEES!$G$67</f>
        <v>0</v>
      </c>
      <c r="F17" s="316"/>
    </row>
    <row r="18" spans="1:6" ht="20.25" customHeight="1">
      <c r="A18" s="338" t="s">
        <v>35</v>
      </c>
      <c r="B18" s="309" t="s">
        <v>20</v>
      </c>
      <c r="C18" s="310"/>
      <c r="D18" s="343" t="s">
        <v>29</v>
      </c>
      <c r="E18" s="344"/>
      <c r="F18" s="317" t="s">
        <v>96</v>
      </c>
    </row>
    <row r="19" spans="1:6" ht="20.25" customHeight="1">
      <c r="A19" s="339"/>
      <c r="B19" s="311"/>
      <c r="C19" s="312"/>
      <c r="D19" s="91" t="s">
        <v>36</v>
      </c>
      <c r="E19" s="141">
        <f>JEUNESSES!$B$96</f>
        <v>0</v>
      </c>
      <c r="F19" s="363"/>
    </row>
    <row r="20" spans="1:6" ht="20.25" customHeight="1">
      <c r="A20" s="339"/>
      <c r="B20" s="305" t="str">
        <f>JEUNESSES!$C$16</f>
        <v>Excellence</v>
      </c>
      <c r="C20" s="306"/>
      <c r="D20" s="91" t="s">
        <v>30</v>
      </c>
      <c r="E20" s="141">
        <f>JEUNESSES!$C$96</f>
        <v>0</v>
      </c>
      <c r="F20" s="363"/>
    </row>
    <row r="21" spans="1:6" ht="20.25" customHeight="1">
      <c r="A21" s="339"/>
      <c r="B21" s="305" t="str">
        <f>JEUNESSES!$D$16</f>
        <v>Promotion</v>
      </c>
      <c r="C21" s="306"/>
      <c r="D21" s="91" t="s">
        <v>31</v>
      </c>
      <c r="E21" s="141">
        <f>JEUNESSES!$D$96</f>
        <v>0</v>
      </c>
      <c r="F21" s="363"/>
    </row>
    <row r="22" spans="1:6" ht="20.25" customHeight="1">
      <c r="A22" s="339"/>
      <c r="B22" s="305" t="str">
        <f>JEUNESSES!$E$16</f>
        <v>Honneur</v>
      </c>
      <c r="C22" s="306"/>
      <c r="D22" s="91" t="s">
        <v>32</v>
      </c>
      <c r="E22" s="141">
        <f>JEUNESSES!$E$96</f>
        <v>0</v>
      </c>
      <c r="F22" s="315">
        <f>SUM(E19:E23)</f>
        <v>0</v>
      </c>
    </row>
    <row r="23" spans="1:6" ht="20.25" customHeight="1" thickBot="1">
      <c r="A23" s="340"/>
      <c r="B23" s="307"/>
      <c r="C23" s="308"/>
      <c r="D23" s="91" t="s">
        <v>33</v>
      </c>
      <c r="E23" s="144">
        <f>JEUNESSES!$F$96</f>
        <v>0</v>
      </c>
      <c r="F23" s="316"/>
    </row>
    <row r="24" spans="1:6">
      <c r="A24" s="338" t="s">
        <v>37</v>
      </c>
      <c r="B24" s="309" t="s">
        <v>20</v>
      </c>
      <c r="C24" s="310"/>
      <c r="D24" s="345"/>
      <c r="E24" s="346"/>
      <c r="F24" s="317" t="s">
        <v>97</v>
      </c>
    </row>
    <row r="25" spans="1:6" ht="19.7" customHeight="1">
      <c r="A25" s="339"/>
      <c r="B25" s="311"/>
      <c r="C25" s="312"/>
      <c r="D25" s="347"/>
      <c r="E25" s="348"/>
      <c r="F25" s="363"/>
    </row>
    <row r="26" spans="1:6" ht="18.75">
      <c r="A26" s="339"/>
      <c r="B26" s="305" t="str">
        <f>POUSSINS!$C$16</f>
        <v>Excellence</v>
      </c>
      <c r="C26" s="306"/>
      <c r="D26" s="347"/>
      <c r="E26" s="348"/>
      <c r="F26" s="363"/>
    </row>
    <row r="27" spans="1:6" ht="18.75">
      <c r="A27" s="339"/>
      <c r="B27" s="305" t="str">
        <f>POUSSINS!$D$16</f>
        <v>Promotion</v>
      </c>
      <c r="C27" s="306"/>
      <c r="D27" s="347"/>
      <c r="E27" s="348"/>
      <c r="F27" s="363"/>
    </row>
    <row r="28" spans="1:6" ht="18.75">
      <c r="A28" s="339"/>
      <c r="B28" s="305" t="str">
        <f>POUSSINS!$E$16</f>
        <v>Honneur</v>
      </c>
      <c r="C28" s="306"/>
      <c r="D28" s="347"/>
      <c r="E28" s="348"/>
      <c r="F28" s="315">
        <f>POUSSINS!$D$28</f>
        <v>0</v>
      </c>
    </row>
    <row r="29" spans="1:6" ht="21.75" customHeight="1" thickBot="1">
      <c r="A29" s="340"/>
      <c r="B29" s="313"/>
      <c r="C29" s="314"/>
      <c r="D29" s="349"/>
      <c r="E29" s="350"/>
      <c r="F29" s="364"/>
    </row>
    <row r="30" spans="1:6" ht="25.5" customHeight="1" thickTop="1" thickBot="1">
      <c r="B30" s="354" t="s">
        <v>38</v>
      </c>
      <c r="C30" s="355"/>
      <c r="D30" s="356"/>
      <c r="E30" s="357"/>
      <c r="F30" s="146">
        <f>SUM(F22,F28,F16)</f>
        <v>0</v>
      </c>
    </row>
    <row r="31" spans="1:6" ht="20.25" thickTop="1" thickBot="1">
      <c r="A31" s="24" t="s">
        <v>39</v>
      </c>
    </row>
    <row r="32" spans="1:6">
      <c r="A32" s="25" t="s">
        <v>40</v>
      </c>
      <c r="B32" s="26"/>
      <c r="C32" s="26"/>
      <c r="D32" s="26"/>
      <c r="E32" s="26"/>
      <c r="F32" s="27"/>
    </row>
    <row r="33" spans="1:8">
      <c r="A33" s="28" t="s">
        <v>41</v>
      </c>
      <c r="F33" s="29"/>
    </row>
    <row r="34" spans="1:8" ht="34.5" customHeight="1" thickBot="1">
      <c r="A34" s="326" t="s">
        <v>42</v>
      </c>
      <c r="B34" s="327"/>
      <c r="C34" s="327"/>
      <c r="D34" s="327"/>
      <c r="E34" s="327"/>
      <c r="F34" s="328"/>
    </row>
    <row r="35" spans="1:8" ht="15.75" thickBot="1"/>
    <row r="36" spans="1:8" ht="16.5" thickBot="1">
      <c r="A36" s="329" t="s">
        <v>43</v>
      </c>
      <c r="B36" s="330"/>
      <c r="C36" s="330"/>
      <c r="D36" s="330"/>
      <c r="E36" s="330"/>
      <c r="F36" s="331"/>
    </row>
    <row r="37" spans="1:8" ht="21" customHeight="1">
      <c r="A37" s="332" t="s">
        <v>44</v>
      </c>
      <c r="B37" s="333"/>
      <c r="C37" s="30"/>
      <c r="D37" s="334" t="s">
        <v>117</v>
      </c>
      <c r="E37" s="334"/>
      <c r="F37" s="31" t="s">
        <v>45</v>
      </c>
    </row>
    <row r="38" spans="1:8" ht="36.75" customHeight="1" thickBot="1">
      <c r="A38" s="335">
        <v>0</v>
      </c>
      <c r="B38" s="336"/>
      <c r="C38" s="32"/>
      <c r="D38" s="337">
        <v>6</v>
      </c>
      <c r="E38" s="337"/>
      <c r="F38" s="34">
        <f>A38*D38</f>
        <v>0</v>
      </c>
    </row>
    <row r="39" spans="1:8" ht="15.75" thickTop="1">
      <c r="H39" s="161"/>
    </row>
    <row r="40" spans="1:8" ht="15.75" thickBot="1"/>
    <row r="41" spans="1:8">
      <c r="A41" s="149" t="s">
        <v>103</v>
      </c>
      <c r="B41" s="44" t="s">
        <v>102</v>
      </c>
      <c r="C41" s="35"/>
      <c r="D41" s="35"/>
      <c r="E41" s="35"/>
      <c r="F41" s="36"/>
    </row>
    <row r="42" spans="1:8">
      <c r="A42" s="37"/>
      <c r="B42" s="38" t="s">
        <v>101</v>
      </c>
      <c r="C42" s="38"/>
      <c r="D42" s="38"/>
      <c r="E42" s="38"/>
      <c r="F42" s="39"/>
    </row>
    <row r="43" spans="1:8">
      <c r="A43" s="40" t="s">
        <v>46</v>
      </c>
      <c r="B43" s="147"/>
      <c r="C43" s="41" t="s">
        <v>47</v>
      </c>
      <c r="D43" s="55"/>
      <c r="E43" s="303"/>
      <c r="F43" s="304"/>
    </row>
    <row r="44" spans="1:8" ht="15.75" thickBot="1">
      <c r="A44" s="42" t="s">
        <v>48</v>
      </c>
      <c r="B44" s="148"/>
      <c r="C44" s="43" t="s">
        <v>49</v>
      </c>
      <c r="D44" s="56"/>
      <c r="E44" s="319"/>
      <c r="F44" s="320"/>
    </row>
    <row r="45" spans="1:8" ht="15.75" thickBot="1">
      <c r="A45" s="157" t="s">
        <v>105</v>
      </c>
      <c r="B45" s="158" t="s">
        <v>71</v>
      </c>
      <c r="C45" s="154"/>
      <c r="D45" s="155"/>
      <c r="E45" s="153"/>
      <c r="F45" s="156"/>
    </row>
    <row r="46" spans="1:8" ht="15.75" thickBot="1">
      <c r="A46" s="150" t="s">
        <v>104</v>
      </c>
      <c r="B46" s="151"/>
      <c r="C46" s="151"/>
      <c r="D46" s="151"/>
      <c r="E46" s="151"/>
      <c r="F46" s="152"/>
    </row>
  </sheetData>
  <sheetProtection selectLockedCells="1"/>
  <mergeCells count="46">
    <mergeCell ref="I6:L6"/>
    <mergeCell ref="B7:F7"/>
    <mergeCell ref="B30:E30"/>
    <mergeCell ref="A8:F8"/>
    <mergeCell ref="A24:A29"/>
    <mergeCell ref="B12:C13"/>
    <mergeCell ref="B14:C14"/>
    <mergeCell ref="B15:C15"/>
    <mergeCell ref="B16:C16"/>
    <mergeCell ref="B17:C17"/>
    <mergeCell ref="B18:C19"/>
    <mergeCell ref="F22:F23"/>
    <mergeCell ref="F18:F21"/>
    <mergeCell ref="F28:F29"/>
    <mergeCell ref="F24:F27"/>
    <mergeCell ref="E44:F44"/>
    <mergeCell ref="B9:F9"/>
    <mergeCell ref="B11:F11"/>
    <mergeCell ref="B10:F10"/>
    <mergeCell ref="A34:F34"/>
    <mergeCell ref="A36:F36"/>
    <mergeCell ref="A37:B37"/>
    <mergeCell ref="D37:E37"/>
    <mergeCell ref="A38:B38"/>
    <mergeCell ref="D38:E38"/>
    <mergeCell ref="A12:A17"/>
    <mergeCell ref="D12:E12"/>
    <mergeCell ref="A18:A23"/>
    <mergeCell ref="D18:E18"/>
    <mergeCell ref="B20:C20"/>
    <mergeCell ref="D24:E29"/>
    <mergeCell ref="B4:E4"/>
    <mergeCell ref="B1:F1"/>
    <mergeCell ref="E2:F2"/>
    <mergeCell ref="B2:C2"/>
    <mergeCell ref="E43:F43"/>
    <mergeCell ref="B21:C21"/>
    <mergeCell ref="B22:C22"/>
    <mergeCell ref="B23:C23"/>
    <mergeCell ref="B24:C25"/>
    <mergeCell ref="B26:C26"/>
    <mergeCell ref="B27:C27"/>
    <mergeCell ref="B28:C28"/>
    <mergeCell ref="B29:C29"/>
    <mergeCell ref="F16:F17"/>
    <mergeCell ref="F12:F15"/>
  </mergeCells>
  <hyperlinks>
    <hyperlink ref="B6" r:id="rId1" display="https://cdrhone.dsmynas.org/nextcloud/index.php/s/2QdPZMN5f8Gqo5a"/>
  </hyperlinks>
  <pageMargins left="0.70866141732283472" right="0.70866141732283472" top="0.74803149606299213" bottom="0.74803149606299213" header="0.31496062992125984" footer="0.31496062992125984"/>
  <pageSetup paperSize="9" scale="68" orientation="portrait" verticalDpi="300" r:id="rId2"/>
  <drawing r:id="rId3"/>
</worksheet>
</file>

<file path=xl/worksheets/sheet7.xml><?xml version="1.0" encoding="utf-8"?>
<worksheet xmlns="http://schemas.openxmlformats.org/spreadsheetml/2006/main" xmlns:r="http://schemas.openxmlformats.org/officeDocument/2006/relationships">
  <dimension ref="A1:C10"/>
  <sheetViews>
    <sheetView workbookViewId="0">
      <selection activeCell="F22" sqref="F22"/>
    </sheetView>
  </sheetViews>
  <sheetFormatPr baseColWidth="10" defaultRowHeight="15"/>
  <cols>
    <col min="1" max="1" width="19.5703125" bestFit="1" customWidth="1"/>
    <col min="2" max="2" width="29.140625" customWidth="1"/>
  </cols>
  <sheetData>
    <row r="1" spans="1:3">
      <c r="A1" t="s">
        <v>50</v>
      </c>
      <c r="B1" t="s">
        <v>60</v>
      </c>
    </row>
    <row r="2" spans="1:3">
      <c r="A2" t="s">
        <v>49</v>
      </c>
      <c r="B2" s="33" t="s">
        <v>111</v>
      </c>
    </row>
    <row r="3" spans="1:3">
      <c r="A3" t="s">
        <v>51</v>
      </c>
      <c r="B3" t="s">
        <v>59</v>
      </c>
    </row>
    <row r="4" spans="1:3">
      <c r="A4" t="s">
        <v>52</v>
      </c>
      <c r="B4" s="33">
        <v>45728</v>
      </c>
    </row>
    <row r="5" spans="1:3">
      <c r="A5" s="80" t="s">
        <v>64</v>
      </c>
      <c r="B5" s="80" t="s">
        <v>112</v>
      </c>
      <c r="C5" s="80"/>
    </row>
    <row r="6" spans="1:3">
      <c r="A6" s="81" t="s">
        <v>65</v>
      </c>
      <c r="B6" s="82" t="s">
        <v>113</v>
      </c>
      <c r="C6" s="81"/>
    </row>
    <row r="7" spans="1:3">
      <c r="A7" s="83" t="s">
        <v>66</v>
      </c>
      <c r="B7" s="83" t="s">
        <v>114</v>
      </c>
    </row>
    <row r="10" spans="1:3">
      <c r="A10" t="s">
        <v>116</v>
      </c>
      <c r="B10" s="161" t="s">
        <v>115</v>
      </c>
    </row>
  </sheetData>
  <hyperlinks>
    <hyperlink ref="B10" r:id="rId1" tooltip="https://cdrhone.dsmynas.org/nextcloud/index.php/s/kWHqpkiyGNSgTyZ" display="https://cdrhone.dsmynas.org/nextcloud/index.php/s/kWHqpkiyGNSgTyZ"/>
  </hyperlinks>
  <pageMargins left="0.7" right="0.7" top="0.75" bottom="0.75" header="0.3" footer="0.3"/>
  <pageSetup paperSize="9" orientation="portrait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7</vt:i4>
      </vt:variant>
      <vt:variant>
        <vt:lpstr>Plages nommées</vt:lpstr>
      </vt:variant>
      <vt:variant>
        <vt:i4>2</vt:i4>
      </vt:variant>
    </vt:vector>
  </HeadingPairs>
  <TitlesOfParts>
    <vt:vector size="9" baseType="lpstr">
      <vt:lpstr>POUSSINS</vt:lpstr>
      <vt:lpstr>JEUNESSES</vt:lpstr>
      <vt:lpstr>AINEES</vt:lpstr>
      <vt:lpstr>JUGES</vt:lpstr>
      <vt:lpstr>JUGES EN FORMATION</vt:lpstr>
      <vt:lpstr>REGLEMENT FINANCIER</vt:lpstr>
      <vt:lpstr>Infos</vt:lpstr>
      <vt:lpstr>JUGES!Zone_d_impression</vt:lpstr>
      <vt:lpstr>'REGLEMENT FINANCIER'!Zone_d_impression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Béné</dc:creator>
  <cp:lastModifiedBy>France</cp:lastModifiedBy>
  <cp:lastPrinted>2019-02-09T21:55:14Z</cp:lastPrinted>
  <dcterms:created xsi:type="dcterms:W3CDTF">2012-12-11T18:12:04Z</dcterms:created>
  <dcterms:modified xsi:type="dcterms:W3CDTF">2025-02-20T17:25:33Z</dcterms:modified>
</cp:coreProperties>
</file>